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487B9209-E899-4F3E-84F0-2BBBAD56E4F0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." sheetId="1" r:id="rId1"/>
  </sheets>
  <definedNames>
    <definedName name="_xlnm.Print_Area" localSheetId="0">'.'!$A$1:$H$60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2" i="1" l="1"/>
  <c r="G13" i="1"/>
  <c r="G43" i="1" s="1"/>
  <c r="G14" i="1"/>
  <c r="G15" i="1"/>
  <c r="G16" i="1"/>
  <c r="G17" i="1"/>
  <c r="G18" i="1"/>
  <c r="G19" i="1"/>
  <c r="G20" i="1"/>
  <c r="G21" i="1"/>
  <c r="H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D43" i="1"/>
</calcChain>
</file>

<file path=xl/sharedStrings.xml><?xml version="1.0" encoding="utf-8"?>
<sst xmlns="http://schemas.openxmlformats.org/spreadsheetml/2006/main" count="142" uniqueCount="114">
  <si>
    <t>Tel.809-566-8121</t>
  </si>
  <si>
    <t>Fecha</t>
  </si>
  <si>
    <t>Hora</t>
  </si>
  <si>
    <t>Usuario</t>
  </si>
  <si>
    <t>Fuente</t>
  </si>
  <si>
    <t>16/ene./2023</t>
  </si>
  <si>
    <t>02:34 p. m.</t>
  </si>
  <si>
    <t>0001 / 0001</t>
  </si>
  <si>
    <t>CBAUTISTA</t>
  </si>
  <si>
    <t>AD13006</t>
  </si>
  <si>
    <t>Reporte Compra por Producto en (RD$)</t>
  </si>
  <si>
    <t>De 01/oct./2022 Al 31/dic./2022</t>
  </si>
  <si>
    <t>11403-206</t>
  </si>
  <si>
    <t>ACIDO BENZOICO EN TABLETAS</t>
  </si>
  <si>
    <t>11403-125</t>
  </si>
  <si>
    <t>ALCOHOL ISOPROPILICO AL 70% GL</t>
  </si>
  <si>
    <t>11501-013</t>
  </si>
  <si>
    <t>AMBIENTADOR DIFERENTES OLORES</t>
  </si>
  <si>
    <t>11501-061</t>
  </si>
  <si>
    <t>AZUCAR CREMA</t>
  </si>
  <si>
    <t>11501-049</t>
  </si>
  <si>
    <t>AZUCAR REFINA</t>
  </si>
  <si>
    <t>11404-005</t>
  </si>
  <si>
    <t>BISMUTH SULPHITE AGAR DE 500g</t>
  </si>
  <si>
    <t>11404-063</t>
  </si>
  <si>
    <t>BRAIN HEART INFUCION</t>
  </si>
  <si>
    <t>11404-009</t>
  </si>
  <si>
    <t>BUFFERED PEPTONE WATER 500G</t>
  </si>
  <si>
    <t>11501-033</t>
  </si>
  <si>
    <t>CAFÃ‰ FALDO</t>
  </si>
  <si>
    <t>GENERICO</t>
  </si>
  <si>
    <t>11404-052</t>
  </si>
  <si>
    <t>HECTOEN ENTERIC AGAR 500g</t>
  </si>
  <si>
    <t>11403-064</t>
  </si>
  <si>
    <t>HIDROXIDO DE SODIO EN PERLAS 1KG</t>
  </si>
  <si>
    <t>11404-015</t>
  </si>
  <si>
    <t>KOVAC REAGENT</t>
  </si>
  <si>
    <t>11404-016</t>
  </si>
  <si>
    <t>LACTOSE BROTH 500G</t>
  </si>
  <si>
    <t>11404-021</t>
  </si>
  <si>
    <t>LYSINE IRON AGAR</t>
  </si>
  <si>
    <t>11404-064</t>
  </si>
  <si>
    <t>MACCONKEY AGAR 500G</t>
  </si>
  <si>
    <t>11501-035</t>
  </si>
  <si>
    <t>PAPEL ALUMINO ROLLO</t>
  </si>
  <si>
    <t>11501-054</t>
  </si>
  <si>
    <t>PAPEL DE BAÃ‘O ROLLO</t>
  </si>
  <si>
    <t>11501-032</t>
  </si>
  <si>
    <t>PAPEL TOALLA</t>
  </si>
  <si>
    <t>11402-038</t>
  </si>
  <si>
    <t>PLACA PETRI 100X15 CAJA</t>
  </si>
  <si>
    <t>11404-031</t>
  </si>
  <si>
    <t>PLASMA COAGULESE RABBIT</t>
  </si>
  <si>
    <t>11404-037</t>
  </si>
  <si>
    <t>SET GRAM DE COLARACION</t>
  </si>
  <si>
    <t>11403-112</t>
  </si>
  <si>
    <t>SOLUCION BUFFER PH10 500ML</t>
  </si>
  <si>
    <t>11404-057</t>
  </si>
  <si>
    <t>SOLUCION YEMA DE HUEVO CON TELURITO</t>
  </si>
  <si>
    <t>11404-058</t>
  </si>
  <si>
    <t>SOLUCION YEMA DE HUEVO SIN TELURITO</t>
  </si>
  <si>
    <t>11403-119</t>
  </si>
  <si>
    <t>TIRILLAS PARA MEDIR PH</t>
  </si>
  <si>
    <t>11404-046</t>
  </si>
  <si>
    <t>TRYPTONE SOYA BROTH</t>
  </si>
  <si>
    <t>11404-048</t>
  </si>
  <si>
    <t>VIOLET RED BILE AGAR</t>
  </si>
  <si>
    <t>11404-049</t>
  </si>
  <si>
    <t>VIOLET RED BILE GLUCOSE AGAR 500g</t>
  </si>
  <si>
    <t>11404-050</t>
  </si>
  <si>
    <t>XLD AGAR</t>
  </si>
  <si>
    <t>Total</t>
  </si>
  <si>
    <t>MGL-00017</t>
  </si>
  <si>
    <t>AL-0146</t>
  </si>
  <si>
    <t>MGL-00088</t>
  </si>
  <si>
    <t>QQ-0448</t>
  </si>
  <si>
    <t>QQ-0396</t>
  </si>
  <si>
    <t>MGL-00048</t>
  </si>
  <si>
    <t>QC-00063</t>
  </si>
  <si>
    <t>QQ-0286</t>
  </si>
  <si>
    <t>QQ-0202</t>
  </si>
  <si>
    <t>QQ-0169</t>
  </si>
  <si>
    <t>MGL-00060</t>
  </si>
  <si>
    <t>MGL-00064</t>
  </si>
  <si>
    <t>MGL-00047</t>
  </si>
  <si>
    <t>ML-0084</t>
  </si>
  <si>
    <t>QQ-0120</t>
  </si>
  <si>
    <t>QQ-0248</t>
  </si>
  <si>
    <t>QQ-0034</t>
  </si>
  <si>
    <t>QQ-0226</t>
  </si>
  <si>
    <t>QQ-0205</t>
  </si>
  <si>
    <t>QQ-0194</t>
  </si>
  <si>
    <t>QQ-0428</t>
  </si>
  <si>
    <t>QQ-0195</t>
  </si>
  <si>
    <t>Costo</t>
  </si>
  <si>
    <t>UND</t>
  </si>
  <si>
    <t>GL</t>
  </si>
  <si>
    <t>SC</t>
  </si>
  <si>
    <t>Instituto Innovación En Biotecnologia E Industria</t>
  </si>
  <si>
    <t>OFICINA PRINCIPAL</t>
  </si>
  <si>
    <t>Av. Oloff Palme Esq. Nuñez de Cáceres,  San Gerónimo</t>
  </si>
  <si>
    <t>Santo Domingo,  Rep. Dom.</t>
  </si>
  <si>
    <t>Código</t>
  </si>
  <si>
    <t>Descripción</t>
  </si>
  <si>
    <t>referencia</t>
  </si>
  <si>
    <t>Página</t>
  </si>
  <si>
    <t>`0000</t>
  </si>
  <si>
    <t>30  Registro (s)</t>
  </si>
  <si>
    <t>Cantidad</t>
  </si>
  <si>
    <t>U/M</t>
  </si>
  <si>
    <t>Enc. de Almacen</t>
  </si>
  <si>
    <t>Revisado por: Manuel Castillo</t>
  </si>
  <si>
    <t xml:space="preserve"> Aux. Almacen</t>
  </si>
  <si>
    <t>Preparado por: Carlos Bautista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</si>
</sst>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64" fontId="1" fillId="0" borderId="0" xfId="1"/>
    <xf numFmtId="0" fontId="4" fillId="0" borderId="0" xfId="0" applyFont="1"/>
    <xf numFmtId="164" fontId="4" fillId="0" borderId="0" xfId="1" applyFont="1"/>
    <xf numFmtId="0" fontId="0" fillId="0" borderId="1" xfId="0" applyBorder="1"/>
    <xf numFmtId="164" fontId="1" fillId="0" borderId="1" xfId="1" applyBorder="1"/>
    <xf numFmtId="0" fontId="5" fillId="0" borderId="2" xfId="0" applyFont="1" applyBorder="1"/>
    <xf numFmtId="0" fontId="5" fillId="0" borderId="3" xfId="0" applyFont="1" applyBorder="1"/>
    <xf numFmtId="164" fontId="6" fillId="0" borderId="3" xfId="1" applyFont="1" applyBorder="1"/>
    <xf numFmtId="164" fontId="6" fillId="0" borderId="4" xfId="1" applyFont="1" applyBorder="1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8" fillId="0" borderId="0" xfId="1" applyFont="1"/>
    <xf numFmtId="164" fontId="8" fillId="0" borderId="0" xfId="1" applyFont="1" applyAlignment="1">
      <alignment horizontal="center" vertical="center"/>
    </xf>
    <xf numFmtId="164" fontId="8" fillId="0" borderId="0" xfId="1" applyFont="1" applyAlignment="1">
      <alignment horizontal="center"/>
    </xf>
    <xf numFmtId="164" fontId="8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38" zoomScaleNormal="100" zoomScalePageLayoutView="60" workbookViewId="0">
      <selection activeCell="J10" sqref="J10"/>
    </sheetView>
  </sheetViews>
  <sheetFormatPr baseColWidth="10" defaultColWidth="11.5703125" defaultRowHeight="12.75" x14ac:dyDescent="0.2"/>
  <cols>
    <col min="1" max="1" width="14.5703125" customWidth="1"/>
    <col min="2" max="2" width="64.5703125" customWidth="1"/>
    <col min="4" max="4" width="13.28515625" bestFit="1" customWidth="1"/>
    <col min="6" max="6" width="12.85546875" style="3" bestFit="1" customWidth="1"/>
    <col min="7" max="7" width="14.140625" style="3" bestFit="1" customWidth="1"/>
  </cols>
  <sheetData>
    <row r="1" spans="1:7" ht="20.25" x14ac:dyDescent="0.3">
      <c r="A1" s="1" t="s">
        <v>98</v>
      </c>
      <c r="F1" t="s">
        <v>1</v>
      </c>
      <c r="G1" s="3" t="s">
        <v>5</v>
      </c>
    </row>
    <row r="2" spans="1:7" x14ac:dyDescent="0.2">
      <c r="A2" t="s">
        <v>99</v>
      </c>
      <c r="F2" t="s">
        <v>2</v>
      </c>
      <c r="G2" s="3" t="s">
        <v>6</v>
      </c>
    </row>
    <row r="3" spans="1:7" x14ac:dyDescent="0.2">
      <c r="A3" t="s">
        <v>100</v>
      </c>
      <c r="F3" t="s">
        <v>105</v>
      </c>
      <c r="G3" s="3" t="s">
        <v>7</v>
      </c>
    </row>
    <row r="4" spans="1:7" x14ac:dyDescent="0.2">
      <c r="A4" t="s">
        <v>101</v>
      </c>
      <c r="F4" t="s">
        <v>3</v>
      </c>
      <c r="G4" s="3" t="s">
        <v>8</v>
      </c>
    </row>
    <row r="5" spans="1:7" x14ac:dyDescent="0.2">
      <c r="A5" t="s">
        <v>0</v>
      </c>
      <c r="F5" t="s">
        <v>4</v>
      </c>
      <c r="G5" s="3" t="s">
        <v>9</v>
      </c>
    </row>
    <row r="8" spans="1:7" ht="20.25" x14ac:dyDescent="0.3">
      <c r="A8" s="1" t="s">
        <v>10</v>
      </c>
    </row>
    <row r="9" spans="1:7" ht="15" x14ac:dyDescent="0.2">
      <c r="A9" s="2" t="s">
        <v>11</v>
      </c>
    </row>
    <row r="11" spans="1:7" s="12" customFormat="1" ht="15" x14ac:dyDescent="0.25">
      <c r="A11" s="8" t="s">
        <v>102</v>
      </c>
      <c r="B11" s="9" t="s">
        <v>103</v>
      </c>
      <c r="C11" s="9" t="s">
        <v>104</v>
      </c>
      <c r="D11" s="9" t="s">
        <v>108</v>
      </c>
      <c r="E11" s="9" t="s">
        <v>109</v>
      </c>
      <c r="F11" s="10" t="s">
        <v>94</v>
      </c>
      <c r="G11" s="11" t="s">
        <v>71</v>
      </c>
    </row>
    <row r="12" spans="1:7" x14ac:dyDescent="0.2">
      <c r="A12" t="s">
        <v>12</v>
      </c>
      <c r="B12" t="s">
        <v>13</v>
      </c>
      <c r="D12">
        <v>1</v>
      </c>
      <c r="E12" t="s">
        <v>95</v>
      </c>
      <c r="F12" s="3">
        <v>5979.19</v>
      </c>
      <c r="G12" s="3">
        <f>D12*F12</f>
        <v>5979.19</v>
      </c>
    </row>
    <row r="13" spans="1:7" x14ac:dyDescent="0.2">
      <c r="A13" t="s">
        <v>14</v>
      </c>
      <c r="B13" t="s">
        <v>15</v>
      </c>
      <c r="D13">
        <v>24</v>
      </c>
      <c r="E13" t="s">
        <v>96</v>
      </c>
      <c r="F13" s="3">
        <v>780</v>
      </c>
      <c r="G13" s="3">
        <f t="shared" ref="G13:G41" si="0">D13*F13</f>
        <v>18720</v>
      </c>
    </row>
    <row r="14" spans="1:7" x14ac:dyDescent="0.2">
      <c r="A14" t="s">
        <v>16</v>
      </c>
      <c r="B14" t="s">
        <v>17</v>
      </c>
      <c r="C14" t="s">
        <v>72</v>
      </c>
      <c r="D14">
        <v>6</v>
      </c>
      <c r="E14" t="s">
        <v>95</v>
      </c>
      <c r="F14" s="3">
        <v>100</v>
      </c>
      <c r="G14" s="3">
        <f t="shared" si="0"/>
        <v>600</v>
      </c>
    </row>
    <row r="15" spans="1:7" x14ac:dyDescent="0.2">
      <c r="A15" t="s">
        <v>18</v>
      </c>
      <c r="B15" t="s">
        <v>19</v>
      </c>
      <c r="C15" t="s">
        <v>73</v>
      </c>
      <c r="D15">
        <v>1</v>
      </c>
      <c r="E15" t="s">
        <v>97</v>
      </c>
      <c r="F15" s="3">
        <v>2874</v>
      </c>
      <c r="G15" s="3">
        <f t="shared" si="0"/>
        <v>2874</v>
      </c>
    </row>
    <row r="16" spans="1:7" x14ac:dyDescent="0.2">
      <c r="A16" t="s">
        <v>20</v>
      </c>
      <c r="B16" t="s">
        <v>21</v>
      </c>
      <c r="C16" t="s">
        <v>74</v>
      </c>
      <c r="D16">
        <v>2</v>
      </c>
      <c r="E16" t="s">
        <v>97</v>
      </c>
      <c r="F16" s="3">
        <v>3294</v>
      </c>
      <c r="G16" s="3">
        <f t="shared" si="0"/>
        <v>6588</v>
      </c>
    </row>
    <row r="17" spans="1:8" x14ac:dyDescent="0.2">
      <c r="A17" t="s">
        <v>22</v>
      </c>
      <c r="B17" t="s">
        <v>23</v>
      </c>
      <c r="C17" t="s">
        <v>75</v>
      </c>
      <c r="D17">
        <v>1</v>
      </c>
      <c r="E17" t="s">
        <v>95</v>
      </c>
      <c r="F17" s="3">
        <v>4849.3500000000004</v>
      </c>
      <c r="G17" s="3">
        <f t="shared" si="0"/>
        <v>4849.3500000000004</v>
      </c>
    </row>
    <row r="18" spans="1:8" x14ac:dyDescent="0.2">
      <c r="A18" t="s">
        <v>24</v>
      </c>
      <c r="B18" t="s">
        <v>25</v>
      </c>
      <c r="D18">
        <v>1</v>
      </c>
      <c r="E18" t="s">
        <v>95</v>
      </c>
      <c r="F18" s="3">
        <v>7619</v>
      </c>
      <c r="G18" s="3">
        <f t="shared" si="0"/>
        <v>7619</v>
      </c>
    </row>
    <row r="19" spans="1:8" x14ac:dyDescent="0.2">
      <c r="A19" t="s">
        <v>26</v>
      </c>
      <c r="B19" t="s">
        <v>27</v>
      </c>
      <c r="C19" t="s">
        <v>76</v>
      </c>
      <c r="D19">
        <v>3</v>
      </c>
      <c r="E19" t="s">
        <v>95</v>
      </c>
      <c r="F19" s="3">
        <v>4147.3</v>
      </c>
      <c r="G19" s="3">
        <f t="shared" si="0"/>
        <v>12441.900000000001</v>
      </c>
    </row>
    <row r="20" spans="1:8" x14ac:dyDescent="0.2">
      <c r="A20" t="s">
        <v>28</v>
      </c>
      <c r="B20" t="s">
        <v>29</v>
      </c>
      <c r="C20" t="s">
        <v>77</v>
      </c>
      <c r="D20">
        <v>3</v>
      </c>
      <c r="E20" t="s">
        <v>95</v>
      </c>
      <c r="F20" s="3">
        <v>4521</v>
      </c>
      <c r="G20" s="3">
        <f t="shared" si="0"/>
        <v>13563</v>
      </c>
    </row>
    <row r="21" spans="1:8" x14ac:dyDescent="0.2">
      <c r="A21" t="s">
        <v>106</v>
      </c>
      <c r="B21" t="s">
        <v>30</v>
      </c>
      <c r="D21">
        <v>8590</v>
      </c>
      <c r="E21" t="s">
        <v>95</v>
      </c>
      <c r="F21" s="3">
        <v>63.98</v>
      </c>
      <c r="G21" s="3">
        <f t="shared" si="0"/>
        <v>549588.19999999995</v>
      </c>
      <c r="H21">
        <f>549628.54/8590</f>
        <v>63.984696158323636</v>
      </c>
    </row>
    <row r="22" spans="1:8" x14ac:dyDescent="0.2">
      <c r="A22" t="s">
        <v>31</v>
      </c>
      <c r="B22" t="s">
        <v>32</v>
      </c>
      <c r="D22">
        <v>2</v>
      </c>
      <c r="E22" t="s">
        <v>95</v>
      </c>
      <c r="F22" s="3">
        <v>5996</v>
      </c>
      <c r="G22" s="3">
        <f t="shared" si="0"/>
        <v>11992</v>
      </c>
    </row>
    <row r="23" spans="1:8" x14ac:dyDescent="0.2">
      <c r="A23" t="s">
        <v>33</v>
      </c>
      <c r="B23" t="s">
        <v>34</v>
      </c>
      <c r="C23" t="s">
        <v>78</v>
      </c>
      <c r="D23">
        <v>40</v>
      </c>
      <c r="E23" t="s">
        <v>95</v>
      </c>
      <c r="F23" s="3">
        <v>2850</v>
      </c>
      <c r="G23" s="3">
        <f t="shared" si="0"/>
        <v>114000</v>
      </c>
    </row>
    <row r="24" spans="1:8" x14ac:dyDescent="0.2">
      <c r="A24" t="s">
        <v>35</v>
      </c>
      <c r="B24" t="s">
        <v>36</v>
      </c>
      <c r="C24" t="s">
        <v>79</v>
      </c>
      <c r="D24">
        <v>6</v>
      </c>
      <c r="E24" t="s">
        <v>95</v>
      </c>
      <c r="F24" s="3">
        <v>2224</v>
      </c>
      <c r="G24" s="3">
        <f t="shared" si="0"/>
        <v>13344</v>
      </c>
    </row>
    <row r="25" spans="1:8" x14ac:dyDescent="0.2">
      <c r="A25" t="s">
        <v>37</v>
      </c>
      <c r="B25" t="s">
        <v>38</v>
      </c>
      <c r="C25" t="s">
        <v>80</v>
      </c>
      <c r="D25">
        <v>2</v>
      </c>
      <c r="E25" t="s">
        <v>95</v>
      </c>
      <c r="F25" s="3">
        <v>2900</v>
      </c>
      <c r="G25" s="3">
        <f t="shared" si="0"/>
        <v>5800</v>
      </c>
    </row>
    <row r="26" spans="1:8" x14ac:dyDescent="0.2">
      <c r="A26" t="s">
        <v>39</v>
      </c>
      <c r="B26" t="s">
        <v>40</v>
      </c>
      <c r="C26" t="s">
        <v>81</v>
      </c>
      <c r="D26">
        <v>1</v>
      </c>
      <c r="E26" t="s">
        <v>95</v>
      </c>
      <c r="F26" s="3">
        <v>5624</v>
      </c>
      <c r="G26" s="3">
        <f t="shared" si="0"/>
        <v>5624</v>
      </c>
    </row>
    <row r="27" spans="1:8" x14ac:dyDescent="0.2">
      <c r="A27" t="s">
        <v>41</v>
      </c>
      <c r="B27" t="s">
        <v>42</v>
      </c>
      <c r="D27">
        <v>2</v>
      </c>
      <c r="E27" t="s">
        <v>95</v>
      </c>
      <c r="F27" s="3">
        <v>3310</v>
      </c>
      <c r="G27" s="3">
        <f t="shared" si="0"/>
        <v>6620</v>
      </c>
    </row>
    <row r="28" spans="1:8" x14ac:dyDescent="0.2">
      <c r="A28" t="s">
        <v>43</v>
      </c>
      <c r="B28" t="s">
        <v>44</v>
      </c>
      <c r="C28" t="s">
        <v>82</v>
      </c>
      <c r="D28">
        <v>10</v>
      </c>
      <c r="E28" t="s">
        <v>95</v>
      </c>
      <c r="F28" s="3">
        <v>180</v>
      </c>
      <c r="G28" s="3">
        <f t="shared" si="0"/>
        <v>1800</v>
      </c>
    </row>
    <row r="29" spans="1:8" x14ac:dyDescent="0.2">
      <c r="A29" t="s">
        <v>45</v>
      </c>
      <c r="B29" t="s">
        <v>46</v>
      </c>
      <c r="C29" t="s">
        <v>83</v>
      </c>
      <c r="D29">
        <v>180</v>
      </c>
      <c r="E29" t="s">
        <v>95</v>
      </c>
      <c r="F29" s="3">
        <v>91.67</v>
      </c>
      <c r="G29" s="3">
        <f t="shared" si="0"/>
        <v>16500.599999999999</v>
      </c>
    </row>
    <row r="30" spans="1:8" x14ac:dyDescent="0.2">
      <c r="A30" t="s">
        <v>47</v>
      </c>
      <c r="B30" t="s">
        <v>48</v>
      </c>
      <c r="C30" t="s">
        <v>84</v>
      </c>
      <c r="D30">
        <v>90</v>
      </c>
      <c r="E30" t="s">
        <v>95</v>
      </c>
      <c r="F30" s="3">
        <v>213.33</v>
      </c>
      <c r="G30" s="3">
        <f t="shared" si="0"/>
        <v>19199.7</v>
      </c>
    </row>
    <row r="31" spans="1:8" x14ac:dyDescent="0.2">
      <c r="A31" t="s">
        <v>49</v>
      </c>
      <c r="B31" t="s">
        <v>50</v>
      </c>
      <c r="C31" t="s">
        <v>85</v>
      </c>
      <c r="D31">
        <v>20</v>
      </c>
      <c r="E31" t="s">
        <v>95</v>
      </c>
      <c r="F31" s="3">
        <v>5276.21</v>
      </c>
      <c r="G31" s="3">
        <f t="shared" si="0"/>
        <v>105524.2</v>
      </c>
    </row>
    <row r="32" spans="1:8" x14ac:dyDescent="0.2">
      <c r="A32" t="s">
        <v>51</v>
      </c>
      <c r="B32" t="s">
        <v>52</v>
      </c>
      <c r="C32" t="s">
        <v>86</v>
      </c>
      <c r="D32">
        <v>1</v>
      </c>
      <c r="E32" t="s">
        <v>95</v>
      </c>
      <c r="F32" s="3">
        <v>4690</v>
      </c>
      <c r="G32" s="3">
        <f t="shared" si="0"/>
        <v>4690</v>
      </c>
    </row>
    <row r="33" spans="1:7" x14ac:dyDescent="0.2">
      <c r="A33" t="s">
        <v>53</v>
      </c>
      <c r="B33" t="s">
        <v>54</v>
      </c>
      <c r="C33" t="s">
        <v>87</v>
      </c>
      <c r="D33">
        <v>1</v>
      </c>
      <c r="E33" t="s">
        <v>95</v>
      </c>
      <c r="F33" s="3">
        <v>2150</v>
      </c>
      <c r="G33" s="3">
        <f t="shared" si="0"/>
        <v>2150</v>
      </c>
    </row>
    <row r="34" spans="1:7" x14ac:dyDescent="0.2">
      <c r="A34" t="s">
        <v>55</v>
      </c>
      <c r="B34" t="s">
        <v>56</v>
      </c>
      <c r="C34" t="s">
        <v>88</v>
      </c>
      <c r="D34">
        <v>1</v>
      </c>
      <c r="E34" t="s">
        <v>95</v>
      </c>
      <c r="F34" s="3">
        <v>2470</v>
      </c>
      <c r="G34" s="3">
        <f t="shared" si="0"/>
        <v>2470</v>
      </c>
    </row>
    <row r="35" spans="1:7" x14ac:dyDescent="0.2">
      <c r="A35" t="s">
        <v>57</v>
      </c>
      <c r="B35" t="s">
        <v>58</v>
      </c>
      <c r="D35">
        <v>4</v>
      </c>
      <c r="E35" t="s">
        <v>95</v>
      </c>
      <c r="F35" s="3">
        <v>2280.56</v>
      </c>
      <c r="G35" s="3">
        <f t="shared" si="0"/>
        <v>9122.24</v>
      </c>
    </row>
    <row r="36" spans="1:7" x14ac:dyDescent="0.2">
      <c r="A36" t="s">
        <v>59</v>
      </c>
      <c r="B36" t="s">
        <v>60</v>
      </c>
      <c r="D36">
        <v>5</v>
      </c>
      <c r="E36" t="s">
        <v>95</v>
      </c>
      <c r="F36" s="3">
        <v>2704.64</v>
      </c>
      <c r="G36" s="3">
        <f t="shared" si="0"/>
        <v>13523.199999999999</v>
      </c>
    </row>
    <row r="37" spans="1:7" x14ac:dyDescent="0.2">
      <c r="A37" t="s">
        <v>61</v>
      </c>
      <c r="B37" t="s">
        <v>62</v>
      </c>
      <c r="C37" t="s">
        <v>89</v>
      </c>
      <c r="D37">
        <v>3</v>
      </c>
      <c r="E37" t="s">
        <v>95</v>
      </c>
      <c r="F37" s="3">
        <v>625.13</v>
      </c>
      <c r="G37" s="3">
        <f t="shared" si="0"/>
        <v>1875.3899999999999</v>
      </c>
    </row>
    <row r="38" spans="1:7" x14ac:dyDescent="0.2">
      <c r="A38" t="s">
        <v>63</v>
      </c>
      <c r="B38" t="s">
        <v>64</v>
      </c>
      <c r="C38" t="s">
        <v>90</v>
      </c>
      <c r="D38">
        <v>1</v>
      </c>
      <c r="E38" t="s">
        <v>95</v>
      </c>
      <c r="F38" s="3">
        <v>2965</v>
      </c>
      <c r="G38" s="3">
        <f t="shared" si="0"/>
        <v>2965</v>
      </c>
    </row>
    <row r="39" spans="1:7" x14ac:dyDescent="0.2">
      <c r="A39" t="s">
        <v>65</v>
      </c>
      <c r="B39" t="s">
        <v>66</v>
      </c>
      <c r="C39" t="s">
        <v>91</v>
      </c>
      <c r="D39">
        <v>1</v>
      </c>
      <c r="E39" t="s">
        <v>95</v>
      </c>
      <c r="F39" s="3">
        <v>4265</v>
      </c>
      <c r="G39" s="3">
        <f t="shared" si="0"/>
        <v>4265</v>
      </c>
    </row>
    <row r="40" spans="1:7" x14ac:dyDescent="0.2">
      <c r="A40" t="s">
        <v>67</v>
      </c>
      <c r="B40" t="s">
        <v>68</v>
      </c>
      <c r="C40" t="s">
        <v>92</v>
      </c>
      <c r="D40">
        <v>2</v>
      </c>
      <c r="E40" t="s">
        <v>95</v>
      </c>
      <c r="F40" s="3">
        <v>7939.01</v>
      </c>
      <c r="G40" s="3">
        <f t="shared" si="0"/>
        <v>15878.02</v>
      </c>
    </row>
    <row r="41" spans="1:7" x14ac:dyDescent="0.2">
      <c r="A41" s="6" t="s">
        <v>69</v>
      </c>
      <c r="B41" s="6" t="s">
        <v>70</v>
      </c>
      <c r="C41" s="6" t="s">
        <v>93</v>
      </c>
      <c r="D41" s="6">
        <v>4</v>
      </c>
      <c r="E41" s="6" t="s">
        <v>95</v>
      </c>
      <c r="F41" s="7">
        <v>3000</v>
      </c>
      <c r="G41" s="7">
        <f t="shared" si="0"/>
        <v>12000</v>
      </c>
    </row>
    <row r="43" spans="1:7" s="4" customFormat="1" ht="15.75" x14ac:dyDescent="0.25">
      <c r="A43" s="4" t="s">
        <v>71</v>
      </c>
      <c r="B43" s="4" t="s">
        <v>107</v>
      </c>
      <c r="D43" s="5">
        <f>SUM(D12:D41)</f>
        <v>9008</v>
      </c>
      <c r="F43" s="5"/>
      <c r="G43" s="5">
        <f>SUM(G12:G41)</f>
        <v>992165.98999999976</v>
      </c>
    </row>
    <row r="47" spans="1:7" ht="12.75" customHeight="1" x14ac:dyDescent="0.2">
      <c r="B47" s="14"/>
    </row>
    <row r="48" spans="1:7" ht="12.75" customHeight="1" x14ac:dyDescent="0.2">
      <c r="B48" s="14"/>
    </row>
    <row r="49" spans="2:7" ht="27" customHeight="1" x14ac:dyDescent="0.2">
      <c r="B49" s="13" t="s">
        <v>113</v>
      </c>
      <c r="F49" s="17" t="s">
        <v>111</v>
      </c>
      <c r="G49" s="17"/>
    </row>
    <row r="50" spans="2:7" ht="25.5" customHeight="1" x14ac:dyDescent="0.25">
      <c r="B50" s="15" t="s">
        <v>112</v>
      </c>
      <c r="F50" s="18" t="s">
        <v>110</v>
      </c>
      <c r="G50" s="18"/>
    </row>
    <row r="51" spans="2:7" ht="12.75" customHeight="1" x14ac:dyDescent="0.25">
      <c r="B51" s="14"/>
      <c r="F51" s="19"/>
      <c r="G51" s="19"/>
    </row>
    <row r="52" spans="2:7" ht="12.75" customHeight="1" x14ac:dyDescent="0.25">
      <c r="B52" s="14"/>
      <c r="F52" s="16"/>
      <c r="G52" s="16"/>
    </row>
    <row r="53" spans="2:7" ht="15.75" x14ac:dyDescent="0.25">
      <c r="F53" s="16"/>
      <c r="G53" s="16"/>
    </row>
  </sheetData>
  <mergeCells count="3">
    <mergeCell ref="F49:G49"/>
    <mergeCell ref="F50:G50"/>
    <mergeCell ref="F51:G51"/>
  </mergeCells>
  <pageMargins left="0.78749999999999998" right="0.78749999999999998" top="1.05277777777778" bottom="1.05277777777778" header="0.78749999999999998" footer="0.78749999999999998"/>
  <pageSetup scale="45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.</vt:lpstr>
      <vt:lpstr>'.'!Área_de_impresión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cp:lastPrinted>2023-01-17T13:15:37Z</cp:lastPrinted>
  <dcterms:modified xsi:type="dcterms:W3CDTF">2023-01-17T13:16:09Z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