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6E996110-96F2-403D-B5B4-8B29A1A686D8}" xr6:coauthVersionLast="47" xr6:coauthVersionMax="47" xr10:uidLastSave="{00000000-0000-0000-0000-000000000000}"/>
  <bookViews>
    <workbookView xWindow="20370" yWindow="-120" windowWidth="20730" windowHeight="11160" xr2:uid="{DE2C91D7-A8E0-4817-94D3-5410C37D172C}"/>
  </bookViews>
  <sheets>
    <sheet name="Octubre 2022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0" l="1"/>
  <c r="E33" i="10"/>
  <c r="E31" i="10"/>
  <c r="E29" i="10"/>
  <c r="E28" i="10"/>
  <c r="E25" i="10"/>
  <c r="G22" i="10"/>
  <c r="E20" i="10"/>
  <c r="H20" i="10" s="1"/>
  <c r="E18" i="10"/>
  <c r="H18" i="10" s="1"/>
  <c r="E16" i="10"/>
  <c r="E15" i="10"/>
  <c r="E14" i="10"/>
  <c r="H14" i="10" s="1"/>
  <c r="G12" i="10"/>
</calcChain>
</file>

<file path=xl/sharedStrings.xml><?xml version="1.0" encoding="utf-8"?>
<sst xmlns="http://schemas.openxmlformats.org/spreadsheetml/2006/main" count="133" uniqueCount="100">
  <si>
    <t>Concepto</t>
  </si>
  <si>
    <t>AYUNTAMIENTO DEL DISTRITO NACIONAL</t>
  </si>
  <si>
    <t>EDESUR DOMINICANA S A</t>
  </si>
  <si>
    <t>SUED &amp; FARGESA SRL</t>
  </si>
  <si>
    <t>VIMARTE PUBLICIDAD EIRL</t>
  </si>
  <si>
    <t>KELNET COMPUTER SRL</t>
  </si>
  <si>
    <t>RAFAEL MOISES RODRIGUEZ FIGUEREO</t>
  </si>
  <si>
    <t>SUPLIDOR</t>
  </si>
  <si>
    <t>Nelson Johnson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</si>
  <si>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</si>
  <si>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</si>
  <si>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</si>
  <si>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</si>
  <si>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</si>
  <si>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</si>
  <si>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Estado(completado,pendiente o atrasado)</t>
  </si>
  <si>
    <t>completado</t>
  </si>
  <si>
    <t>VENUS COMERCIAL SRL</t>
  </si>
  <si>
    <t>COMPANIA DOMINICANA DE TELEFONOS S A</t>
  </si>
  <si>
    <t>WORLD TECHNOLOGY TATIS SRL</t>
  </si>
  <si>
    <t>MARCEL SOLUTION SRL</t>
  </si>
  <si>
    <t>J G DIESEL SRL</t>
  </si>
  <si>
    <t>B1500000101</t>
  </si>
  <si>
    <t>PHOENIX CALIBRATION D R, SRL</t>
  </si>
  <si>
    <t>B1500000013</t>
  </si>
  <si>
    <t>QUIMICO TECNICA INDUSTRIAL SRL</t>
  </si>
  <si>
    <t>FRANCIS ELECTRICOS Y EQUIPOS S R L</t>
  </si>
  <si>
    <t>BDC SERRALLES S R L</t>
  </si>
  <si>
    <t>CORPORACION PARADOX S R L</t>
  </si>
  <si>
    <t>REYNA YSABEL ORTIZ LOPEZ</t>
  </si>
  <si>
    <t>N/A</t>
  </si>
  <si>
    <t>Enc. Financiero</t>
  </si>
  <si>
    <t>Pendiente</t>
  </si>
  <si>
    <t>pendiente</t>
  </si>
  <si>
    <t>LABORATORIOS ORBIS S A</t>
  </si>
  <si>
    <t>Annileidy Santana</t>
  </si>
  <si>
    <t xml:space="preserve">Enc. Cuentas por Pagar </t>
  </si>
  <si>
    <t>AGO COMPRA DE LICENCIAS SPIDEROAK ONE BACKUP 5TB Y LICENCIA IPERIUS BACKUP ESSENTIAL PARA USO DE LA INSTITUCION.LIB/1670.FACT:B1500000803</t>
  </si>
  <si>
    <t>B1500000803</t>
  </si>
  <si>
    <t>PAGO SERVICIO DE ENERGIA ELECTRICA,CORRESP.AL MES DE SEPTIEMBRE</t>
  </si>
  <si>
    <t>B1500330844  B1500326533</t>
  </si>
  <si>
    <t>COMPRA DE GASOIL PARA USO DE LA PLANTA ELECTRICA DE LA INSTITUCION.</t>
  </si>
  <si>
    <t>B1500000068</t>
  </si>
  <si>
    <t>SERVICIO DE CALIBRACION DE EQUIPOS ANALITICOS DE LOS LABORATORIOS DE LA INST</t>
  </si>
  <si>
    <t>B1500000184</t>
  </si>
  <si>
    <t>RAMIREZ &amp; MOJICA ENVOY PACK COURIER EXPRESS SRL</t>
  </si>
  <si>
    <t>COMPRA DE PROYECTOR FHD (1080),PARA USO DE LA INST</t>
  </si>
  <si>
    <t>B1500001187</t>
  </si>
  <si>
    <t>COMPRA DE TELEFONOS PARA USO DE LA INSTITUCION E IMPRESORA PARA USO DEL AREA DE CENTRATEC</t>
  </si>
  <si>
    <t>B1500001206</t>
  </si>
  <si>
    <t>PAGO COMPRA DE REACTIVO TETRATHIONATE BROTH PARA EL USO DEL LABORAROTIO DE MICROBILOGIA DE LA INST</t>
  </si>
  <si>
    <t>B1500001472</t>
  </si>
  <si>
    <t>PAGO SERVICIO DE SOPORTE TECNICO DEL SISTEMA SYMASOFT DE SEPTIEMBRE</t>
  </si>
  <si>
    <t>B1500000226</t>
  </si>
  <si>
    <t>PAGO COMPRA DE REACTIVO (CALDO FRASER) PARA EL LABORATORIO DE MICROBIOLOGIA</t>
  </si>
  <si>
    <t>B1500000854</t>
  </si>
  <si>
    <t>COMPRA DE GALONES DE AGUA DESMINERALIZADA PARA USO DE LOS LABORATORIOS</t>
  </si>
  <si>
    <t>B1500001287</t>
  </si>
  <si>
    <t>COMPRA DE PINTURAS PARA USO DEL DEPARTAMENTO DE INVESTIGACION E INNOVACION DE LA INST.</t>
  </si>
  <si>
    <t>B1500000327</t>
  </si>
  <si>
    <t>PAGO COMPRA DE REACTIVOS PARA EL LABORATORIO DE MICROBIOLOGIA DE LA INST</t>
  </si>
  <si>
    <t>B1500014808</t>
  </si>
  <si>
    <t>PAGO RECOGIDA DE BASURA DE LA INSTITUCION,CORRESP.AL MES DE OCTUBRE</t>
  </si>
  <si>
    <t>B1500037035</t>
  </si>
  <si>
    <t>AIR LIQUIDE DOMINICANA SAS</t>
  </si>
  <si>
    <t>PAGO LLENADO DE TANQUE DE NITROGENO DE ALTA PUREZA PARA USO DE LA INST</t>
  </si>
  <si>
    <t>B1500019354</t>
  </si>
  <si>
    <t>PAGO REPARACION Y MANTENIMIENTO DEL VEHICULO DE LA INSTITUCION NISSAN FRONTIER VERDE, PLACA EL0627</t>
  </si>
  <si>
    <t>B1500000010</t>
  </si>
  <si>
    <t>PAGO REPARACION Y MANTENIMIENTO DEL VEHICULO MITSUBHI COLOR AZUL,PLACA EL05278 DE LA INSTITUCION.</t>
  </si>
  <si>
    <t>PAGO REPARACION Y MANTENIMIENTO DE VEHICULO TOYOTA AZUL, PLACA EA01089 DE LA INST</t>
  </si>
  <si>
    <t>B1500000012</t>
  </si>
  <si>
    <t>UP BAR &amp; GRILL SRL</t>
  </si>
  <si>
    <t>PAGO ADQUISICION DE PICADERAS VARIADAS PARA SER UTILIZADAS EN REUNION DE LA INSTITUCION</t>
  </si>
  <si>
    <t>B1500000177</t>
  </si>
  <si>
    <t>PAGO ADQUISICION DE PICADERAS Y REFRIGERIOS VARIADOS PARA SER UTILIZADO EN FIRMA DE CONVENIO DE LA DIRECCION EJECUTIVA DE LA INSTITUCION</t>
  </si>
  <si>
    <t>B1500000179</t>
  </si>
  <si>
    <t>PAGO COMPRA DE MATERILES PARA USO DE LAS REDES DE LOS DEPARTAMENTOS DE TECNOLOGIA Y RR.HH DE LA INSTITUCION</t>
  </si>
  <si>
    <t>B1500000806</t>
  </si>
  <si>
    <t>EL TRONO DIESEL SRL</t>
  </si>
  <si>
    <t>PAGO COMPRA DE GASOIL PARA USO DE LA PLANTA ELECTRICA DEL CEBIVE Y DE LA INSTITUCION.</t>
  </si>
  <si>
    <t>PAGO COMPRA DE REACTIVOS PARA USO DEL LABORATORIO DE CROMATOGRAFIA</t>
  </si>
  <si>
    <t>B1500000626</t>
  </si>
  <si>
    <t>PAGO COMPRA DE SELLOS PARA VARIOS DEPARTAMENTOS Y LIBRO DE REGISTRO PARA SERVICIO AL CLIENTE DE LA INST</t>
  </si>
  <si>
    <t>B1500001199</t>
  </si>
  <si>
    <t>PAGO COMPRA DE ENVASES PLASTICOS PARA USO DE LA FERIA BUEN PAN DE LA INST</t>
  </si>
  <si>
    <t>B1500000693</t>
  </si>
  <si>
    <t>PAGO COMPRA DE PLACAS PETRI DE LABORATORIO PARA REPOSION DE INVENTARIO.</t>
  </si>
  <si>
    <t>B1500000418</t>
  </si>
  <si>
    <t>PAGO SERVICIO DE LAVADO Y BRILLADO DE PISO DE LA OFICINA DE SERVICIOS GENERALES Y JURICAS DE LA INSTITUCION</t>
  </si>
  <si>
    <t>B1500000253</t>
  </si>
  <si>
    <t>PAGO SERVICIO DE TELEFONO DE LA INSTITUCION,CORRESP.AL MES DE SEPTIEMBRE</t>
  </si>
  <si>
    <t>B1500181211,B1500181212 Y B1500181213</t>
  </si>
  <si>
    <t>MODELES DESIGN STUDIO SRL</t>
  </si>
  <si>
    <t>PAGO COMPRA DE CHACABANAS PARA USO DE LA DIRECCION EJECUTIVA DE LA INSTITUCION.</t>
  </si>
  <si>
    <t>B1500000001</t>
  </si>
  <si>
    <t xml:space="preserve">                                  INSTITUTO DE INNOVACION EN BIOTECNOLOGIA E INDUSTRIA </t>
  </si>
  <si>
    <t xml:space="preserve">                                          PAGOS REALIZADOS A SUPLIDOR</t>
  </si>
  <si>
    <t xml:space="preserve">                                                      MES DE OCTUBRE 2022</t>
  </si>
  <si>
    <t xml:space="preserve">                                                              RNC 430000167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</si>
</sst>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164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0" fillId="0" borderId="0" xfId="0"/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164" fontId="5" fillId="0" borderId="1" xfId="2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left"/>
    </xf>
    <xf numFmtId="164" fontId="5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64" fontId="5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64" fontId="5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3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4" fontId="5" fillId="0" borderId="0" xfId="0" applyNumberFormat="1" applyFont="1" applyBorder="1" applyAlignment="1">
      <alignment vertical="center" wrapText="1"/>
    </xf>
    <xf numFmtId="4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0" xfId="2" applyFont="1" applyBorder="1" applyAlignment="1">
      <alignment horizontal="center" vertical="center" wrapText="1"/>
    </xf>
    <xf numFmtId="164" fontId="5" fillId="0" borderId="3" xfId="2" applyFont="1" applyBorder="1" applyAlignment="1">
      <alignment vertical="center" wrapText="1"/>
    </xf>
    <xf numFmtId="0" fontId="4" fillId="0" borderId="0" xfId="0" applyFont="1" applyAlignment="1"/>
    <xf numFmtId="0" fontId="5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0" xfId="0" applyFont="1" applyFill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2" xfId="2" applyFont="1" applyBorder="1" applyAlignment="1">
      <alignment horizontal="center" vertical="center" wrapText="1"/>
    </xf>
    <xf numFmtId="164" fontId="5" fillId="0" borderId="4" xfId="2" applyFont="1" applyBorder="1" applyAlignment="1">
      <alignment horizontal="center" vertical="center" wrapText="1"/>
    </xf>
    <xf numFmtId="164" fontId="5" fillId="0" borderId="3" xfId="2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3" xfId="1" xr:uid="{FF050162-FF8B-45CD-8E34-1BBAFFA631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389163</xdr:colOff>
      <xdr:row>0</xdr:row>
      <xdr:rowOff>72118</xdr:rowOff>
    </xdr:from>
    <xdr:to>
      <xdr:col>1</xdr:col>
      <xdr:colOff>190500</xdr:colOff>
      <xdr:row>4</xdr:row>
      <xdr:rowOff>52776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AB1E63-F45E-4017-9B10-DB6A5568F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3" y="72118"/>
          <a:ext cx="1719944" cy="742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1905000</xdr:colOff>
      <xdr:row>34</xdr:row>
      <xdr:rowOff>993321</xdr:rowOff>
    </xdr:from>
    <xdr:to>
      <xdr:col>2</xdr:col>
      <xdr:colOff>843643</xdr:colOff>
      <xdr:row>35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DC1F1DD-C389-4A4B-F141-64DB74BEB7BE}"/>
            </a:ext>
          </a:extLst>
        </xdr:cNvPr>
        <xdr:cNvCxnSpPr/>
      </xdr:nvCxnSpPr>
      <xdr:spPr>
        <a:xfrm>
          <a:off x="1905000" y="30602464"/>
          <a:ext cx="2585357" cy="2721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367393</xdr:colOff>
      <xdr:row>35</xdr:row>
      <xdr:rowOff>68035</xdr:rowOff>
    </xdr:from>
    <xdr:to>
      <xdr:col>6</xdr:col>
      <xdr:colOff>612322</xdr:colOff>
      <xdr:row>35</xdr:row>
      <xdr:rowOff>81642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5C766DA5-3211-19B5-E99D-B9833B2BEC00}"/>
            </a:ext>
          </a:extLst>
        </xdr:cNvPr>
        <xdr:cNvCxnSpPr/>
      </xdr:nvCxnSpPr>
      <xdr:spPr>
        <a:xfrm>
          <a:off x="6055179" y="30697714"/>
          <a:ext cx="2598964" cy="13607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7E7B7-0478-4FD2-8E8C-A259DD0EC44A}">
  <sheetPr>
    <pageSetUpPr fitToPage="1"/>
  </sheetPr>
  <dimension ref="A1:I73"/>
  <sheetViews>
    <sheetView tabSelected="1" topLeftCell="A34" zoomScale="70" zoomScaleNormal="70" zoomScaleSheetLayoutView="70" workbookViewId="0">
      <selection activeCell="I6" sqref="I6"/>
    </sheetView>
  </sheetViews>
  <sheetFormatPr baseColWidth="10" defaultRowHeight="15" x14ac:dyDescent="0.25"/>
  <cols>
    <col min="1" max="1" width="28.85546875" style="9" customWidth="1"/>
    <col min="2" max="2" width="26" style="2" customWidth="1"/>
    <col min="3" max="4" width="15.28515625" style="2" customWidth="1"/>
    <col min="5" max="5" width="19.28515625" style="2" customWidth="1"/>
    <col min="6" max="6" width="15.85546875" style="2" customWidth="1"/>
    <col min="7" max="7" width="14.28515625" style="2" bestFit="1" customWidth="1"/>
    <col min="8" max="8" width="15" style="2" bestFit="1" customWidth="1"/>
    <col min="9" max="9" width="24.42578125" style="9" customWidth="1"/>
    <col min="10" max="16384" width="11.42578125" style="2"/>
  </cols>
  <sheetData>
    <row r="1" spans="1:9" x14ac:dyDescent="0.25">
      <c r="B1" s="29" t="s">
        <v>96</v>
      </c>
      <c r="C1" s="29"/>
      <c r="D1" s="8"/>
      <c r="E1" s="8"/>
    </row>
    <row r="2" spans="1:9" x14ac:dyDescent="0.25">
      <c r="B2" s="29" t="s">
        <v>97</v>
      </c>
      <c r="C2" s="7"/>
      <c r="D2" s="8"/>
      <c r="E2" s="8"/>
    </row>
    <row r="3" spans="1:9" x14ac:dyDescent="0.25">
      <c r="B3" s="7" t="s">
        <v>98</v>
      </c>
      <c r="C3" s="7"/>
      <c r="D3" s="8"/>
      <c r="E3" s="8"/>
    </row>
    <row r="4" spans="1:9" x14ac:dyDescent="0.25">
      <c r="B4" s="7" t="s">
        <v>99</v>
      </c>
      <c r="C4" s="7"/>
      <c r="D4" s="8"/>
      <c r="E4" s="8"/>
    </row>
    <row r="5" spans="1:9" x14ac:dyDescent="0.25">
      <c r="B5" s="1"/>
      <c r="C5" s="1"/>
    </row>
    <row r="6" spans="1:9" s="34" customFormat="1" ht="64.5" customHeight="1" x14ac:dyDescent="0.25">
      <c r="A6" s="32" t="s">
        <v>7</v>
      </c>
      <c r="B6" s="33" t="s">
        <v>0</v>
      </c>
      <c r="C6" s="33" t="s">
        <v>9</v>
      </c>
      <c r="D6" s="33" t="s">
        <v>10</v>
      </c>
      <c r="E6" s="33" t="s">
        <v>11</v>
      </c>
      <c r="F6" s="33" t="s">
        <v>12</v>
      </c>
      <c r="G6" s="33" t="s">
        <v>13</v>
      </c>
      <c r="H6" s="33" t="s">
        <v>14</v>
      </c>
      <c r="I6" s="32" t="s">
        <v>15</v>
      </c>
    </row>
    <row r="7" spans="1:9" ht="145.5" customHeight="1" x14ac:dyDescent="0.25">
      <c r="A7" s="35" t="s">
        <v>5</v>
      </c>
      <c r="B7" s="3" t="s">
        <v>37</v>
      </c>
      <c r="C7" s="3" t="s">
        <v>38</v>
      </c>
      <c r="D7" s="4">
        <v>44760</v>
      </c>
      <c r="E7" s="5">
        <v>42178.82</v>
      </c>
      <c r="F7" s="11"/>
      <c r="G7" s="10">
        <v>42178.82</v>
      </c>
      <c r="H7" s="6" t="s">
        <v>30</v>
      </c>
      <c r="I7" s="16" t="s">
        <v>16</v>
      </c>
    </row>
    <row r="8" spans="1:9" ht="102" customHeight="1" x14ac:dyDescent="0.25">
      <c r="A8" s="36"/>
      <c r="B8" s="3" t="s">
        <v>77</v>
      </c>
      <c r="C8" s="3" t="s">
        <v>78</v>
      </c>
      <c r="D8" s="4">
        <v>44804</v>
      </c>
      <c r="E8" s="18">
        <v>115879.78</v>
      </c>
      <c r="F8" s="20"/>
      <c r="G8" s="19">
        <v>115879.78</v>
      </c>
      <c r="H8" s="19" t="s">
        <v>30</v>
      </c>
      <c r="I8" s="16" t="s">
        <v>16</v>
      </c>
    </row>
    <row r="9" spans="1:9" ht="72" customHeight="1" x14ac:dyDescent="0.25">
      <c r="A9" s="21" t="s">
        <v>2</v>
      </c>
      <c r="B9" s="3" t="s">
        <v>39</v>
      </c>
      <c r="C9" s="3" t="s">
        <v>40</v>
      </c>
      <c r="D9" s="4">
        <v>44834</v>
      </c>
      <c r="E9" s="5">
        <f>1017993.9+H9</f>
        <v>2089257.87</v>
      </c>
      <c r="F9" s="13"/>
      <c r="G9" s="5">
        <v>1017993.9</v>
      </c>
      <c r="H9" s="28">
        <v>1071263.97</v>
      </c>
      <c r="I9" s="30" t="s">
        <v>33</v>
      </c>
    </row>
    <row r="10" spans="1:9" ht="72" customHeight="1" x14ac:dyDescent="0.25">
      <c r="A10" s="3" t="s">
        <v>21</v>
      </c>
      <c r="B10" s="3" t="s">
        <v>41</v>
      </c>
      <c r="C10" s="3" t="s">
        <v>42</v>
      </c>
      <c r="D10" s="4">
        <v>44797</v>
      </c>
      <c r="E10" s="5">
        <v>201100</v>
      </c>
      <c r="F10" s="11"/>
      <c r="G10" s="15">
        <v>201100</v>
      </c>
      <c r="H10" s="6" t="s">
        <v>30</v>
      </c>
      <c r="I10" s="16" t="s">
        <v>16</v>
      </c>
    </row>
    <row r="11" spans="1:9" ht="72" customHeight="1" x14ac:dyDescent="0.25">
      <c r="A11" s="3" t="s">
        <v>23</v>
      </c>
      <c r="B11" s="16" t="s">
        <v>43</v>
      </c>
      <c r="C11" s="3" t="s">
        <v>44</v>
      </c>
      <c r="D11" s="4">
        <v>44775</v>
      </c>
      <c r="E11" s="5">
        <v>518631.24</v>
      </c>
      <c r="F11" s="11"/>
      <c r="G11" s="15">
        <v>518631.24</v>
      </c>
      <c r="H11" s="5" t="s">
        <v>30</v>
      </c>
      <c r="I11" s="16" t="s">
        <v>16</v>
      </c>
    </row>
    <row r="12" spans="1:9" ht="90" customHeight="1" x14ac:dyDescent="0.25">
      <c r="A12" s="35" t="s">
        <v>45</v>
      </c>
      <c r="B12" s="16" t="s">
        <v>46</v>
      </c>
      <c r="C12" s="3" t="s">
        <v>47</v>
      </c>
      <c r="D12" s="4">
        <v>44777</v>
      </c>
      <c r="E12" s="5">
        <v>56640</v>
      </c>
      <c r="F12" s="11"/>
      <c r="G12" s="38">
        <f>+E12+E13</f>
        <v>94931</v>
      </c>
      <c r="H12" s="41" t="s">
        <v>30</v>
      </c>
      <c r="I12" s="43" t="s">
        <v>16</v>
      </c>
    </row>
    <row r="13" spans="1:9" ht="96" customHeight="1" x14ac:dyDescent="0.25">
      <c r="A13" s="36"/>
      <c r="B13" s="16" t="s">
        <v>48</v>
      </c>
      <c r="C13" s="3" t="s">
        <v>49</v>
      </c>
      <c r="D13" s="4">
        <v>44790</v>
      </c>
      <c r="E13" s="5">
        <v>38291</v>
      </c>
      <c r="F13" s="11"/>
      <c r="G13" s="40"/>
      <c r="H13" s="42"/>
      <c r="I13" s="44"/>
    </row>
    <row r="14" spans="1:9" ht="129" customHeight="1" x14ac:dyDescent="0.25">
      <c r="A14" s="3" t="s">
        <v>27</v>
      </c>
      <c r="B14" s="3" t="s">
        <v>50</v>
      </c>
      <c r="C14" s="3" t="s">
        <v>51</v>
      </c>
      <c r="D14" s="4">
        <v>44792</v>
      </c>
      <c r="E14" s="14">
        <f>8533.76+91785.06</f>
        <v>100318.81999999999</v>
      </c>
      <c r="F14" s="11"/>
      <c r="G14" s="15">
        <v>8533.76</v>
      </c>
      <c r="H14" s="10">
        <f>+E14-G14</f>
        <v>91785.06</v>
      </c>
      <c r="I14" s="16" t="s">
        <v>33</v>
      </c>
    </row>
    <row r="15" spans="1:9" ht="85.5" customHeight="1" x14ac:dyDescent="0.25">
      <c r="A15" s="3" t="s">
        <v>20</v>
      </c>
      <c r="B15" s="3" t="s">
        <v>52</v>
      </c>
      <c r="C15" s="3" t="s">
        <v>53</v>
      </c>
      <c r="D15" s="4">
        <v>44824</v>
      </c>
      <c r="E15" s="5">
        <f>7080+G15</f>
        <v>14160</v>
      </c>
      <c r="F15" s="11"/>
      <c r="G15" s="10">
        <v>7080</v>
      </c>
      <c r="H15" s="6">
        <v>7080</v>
      </c>
      <c r="I15" s="16" t="s">
        <v>33</v>
      </c>
    </row>
    <row r="16" spans="1:9" ht="85.5" customHeight="1" x14ac:dyDescent="0.25">
      <c r="A16" s="17" t="s">
        <v>19</v>
      </c>
      <c r="B16" s="3" t="s">
        <v>54</v>
      </c>
      <c r="C16" s="3" t="s">
        <v>55</v>
      </c>
      <c r="D16" s="4">
        <v>44826</v>
      </c>
      <c r="E16" s="22">
        <f>+G16+H16</f>
        <v>51554.2</v>
      </c>
      <c r="F16" s="11"/>
      <c r="G16" s="15">
        <v>31069.4</v>
      </c>
      <c r="H16" s="6">
        <v>20484.8</v>
      </c>
      <c r="I16" s="16" t="s">
        <v>33</v>
      </c>
    </row>
    <row r="17" spans="1:9" ht="92.25" customHeight="1" x14ac:dyDescent="0.25">
      <c r="A17" s="16" t="s">
        <v>34</v>
      </c>
      <c r="B17" s="3" t="s">
        <v>56</v>
      </c>
      <c r="C17" s="3" t="s">
        <v>57</v>
      </c>
      <c r="D17" s="4">
        <v>44826</v>
      </c>
      <c r="E17" s="14">
        <v>8760</v>
      </c>
      <c r="F17" s="11"/>
      <c r="G17" s="15">
        <v>8760</v>
      </c>
      <c r="H17" s="10" t="s">
        <v>30</v>
      </c>
      <c r="I17" s="16" t="s">
        <v>16</v>
      </c>
    </row>
    <row r="18" spans="1:9" ht="112.5" customHeight="1" x14ac:dyDescent="0.25">
      <c r="A18" s="16" t="s">
        <v>26</v>
      </c>
      <c r="B18" s="3" t="s">
        <v>58</v>
      </c>
      <c r="C18" s="3" t="s">
        <v>59</v>
      </c>
      <c r="D18" s="4">
        <v>44816</v>
      </c>
      <c r="E18" s="14">
        <f>297139.84+63199.73</f>
        <v>360339.57</v>
      </c>
      <c r="F18" s="11"/>
      <c r="G18" s="15">
        <v>63199.73</v>
      </c>
      <c r="H18" s="10">
        <f>+E18-G18</f>
        <v>297139.84000000003</v>
      </c>
      <c r="I18" s="16" t="s">
        <v>32</v>
      </c>
    </row>
    <row r="19" spans="1:9" ht="90" customHeight="1" x14ac:dyDescent="0.25">
      <c r="A19" s="16" t="s">
        <v>3</v>
      </c>
      <c r="B19" s="3" t="s">
        <v>60</v>
      </c>
      <c r="C19" s="3" t="s">
        <v>61</v>
      </c>
      <c r="D19" s="4">
        <v>44817</v>
      </c>
      <c r="E19" s="14">
        <v>45659</v>
      </c>
      <c r="F19" s="13"/>
      <c r="G19" s="15">
        <v>45659</v>
      </c>
      <c r="H19" s="15" t="s">
        <v>30</v>
      </c>
      <c r="I19" s="16" t="s">
        <v>16</v>
      </c>
    </row>
    <row r="20" spans="1:9" ht="74.25" customHeight="1" x14ac:dyDescent="0.25">
      <c r="A20" s="16" t="s">
        <v>1</v>
      </c>
      <c r="B20" s="3" t="s">
        <v>62</v>
      </c>
      <c r="C20" s="3" t="s">
        <v>63</v>
      </c>
      <c r="D20" s="4">
        <v>44837</v>
      </c>
      <c r="E20" s="14">
        <f>6298+6335</f>
        <v>12633</v>
      </c>
      <c r="F20" s="13"/>
      <c r="G20" s="15">
        <v>6298</v>
      </c>
      <c r="H20" s="15">
        <f>+E20-G20</f>
        <v>6335</v>
      </c>
      <c r="I20" s="16" t="s">
        <v>33</v>
      </c>
    </row>
    <row r="21" spans="1:9" ht="74.25" customHeight="1" x14ac:dyDescent="0.25">
      <c r="A21" s="16" t="s">
        <v>64</v>
      </c>
      <c r="B21" s="3" t="s">
        <v>65</v>
      </c>
      <c r="C21" s="3" t="s">
        <v>66</v>
      </c>
      <c r="D21" s="4">
        <v>44820</v>
      </c>
      <c r="E21" s="14">
        <v>15758.95</v>
      </c>
      <c r="F21" s="13"/>
      <c r="G21" s="15">
        <v>15758.95</v>
      </c>
      <c r="H21" s="15" t="s">
        <v>30</v>
      </c>
      <c r="I21" s="16" t="s">
        <v>16</v>
      </c>
    </row>
    <row r="22" spans="1:9" ht="99" customHeight="1" x14ac:dyDescent="0.25">
      <c r="A22" s="35" t="s">
        <v>6</v>
      </c>
      <c r="B22" s="3" t="s">
        <v>67</v>
      </c>
      <c r="C22" s="3" t="s">
        <v>68</v>
      </c>
      <c r="D22" s="4">
        <v>44809</v>
      </c>
      <c r="E22" s="41">
        <v>237545.8</v>
      </c>
      <c r="F22" s="13"/>
      <c r="G22" s="38">
        <f>+E22-H22</f>
        <v>158544.79999999999</v>
      </c>
      <c r="H22" s="38">
        <v>79001</v>
      </c>
      <c r="I22" s="43" t="s">
        <v>33</v>
      </c>
    </row>
    <row r="23" spans="1:9" ht="124.5" customHeight="1" x14ac:dyDescent="0.25">
      <c r="A23" s="37"/>
      <c r="B23" s="3" t="s">
        <v>69</v>
      </c>
      <c r="C23" s="3" t="s">
        <v>24</v>
      </c>
      <c r="D23" s="4">
        <v>44809</v>
      </c>
      <c r="E23" s="48"/>
      <c r="F23" s="13"/>
      <c r="G23" s="39"/>
      <c r="H23" s="39"/>
      <c r="I23" s="47"/>
    </row>
    <row r="24" spans="1:9" ht="88.5" customHeight="1" x14ac:dyDescent="0.25">
      <c r="A24" s="36"/>
      <c r="B24" s="3" t="s">
        <v>70</v>
      </c>
      <c r="C24" s="3" t="s">
        <v>71</v>
      </c>
      <c r="D24" s="4">
        <v>44809</v>
      </c>
      <c r="E24" s="42"/>
      <c r="F24" s="13"/>
      <c r="G24" s="40"/>
      <c r="H24" s="40"/>
      <c r="I24" s="44"/>
    </row>
    <row r="25" spans="1:9" ht="74.25" customHeight="1" x14ac:dyDescent="0.25">
      <c r="A25" s="35" t="s">
        <v>72</v>
      </c>
      <c r="B25" s="3" t="s">
        <v>73</v>
      </c>
      <c r="C25" s="3" t="s">
        <v>74</v>
      </c>
      <c r="D25" s="4">
        <v>44805</v>
      </c>
      <c r="E25" s="41">
        <f>43276.62+G26</f>
        <v>65691.02</v>
      </c>
      <c r="F25" s="13"/>
      <c r="G25" s="15">
        <v>43276.62</v>
      </c>
      <c r="H25" s="38" t="s">
        <v>30</v>
      </c>
      <c r="I25" s="43" t="s">
        <v>16</v>
      </c>
    </row>
    <row r="26" spans="1:9" ht="149.25" customHeight="1" x14ac:dyDescent="0.25">
      <c r="A26" s="36"/>
      <c r="B26" s="3" t="s">
        <v>75</v>
      </c>
      <c r="C26" s="3" t="s">
        <v>76</v>
      </c>
      <c r="D26" s="4">
        <v>44790</v>
      </c>
      <c r="E26" s="42"/>
      <c r="F26" s="13"/>
      <c r="G26" s="15">
        <v>22414.400000000001</v>
      </c>
      <c r="H26" s="40"/>
      <c r="I26" s="44"/>
    </row>
    <row r="27" spans="1:9" ht="102" customHeight="1" x14ac:dyDescent="0.25">
      <c r="A27" s="20" t="s">
        <v>79</v>
      </c>
      <c r="B27" s="3" t="s">
        <v>80</v>
      </c>
      <c r="C27" s="3" t="s">
        <v>22</v>
      </c>
      <c r="D27" s="4">
        <v>44854</v>
      </c>
      <c r="E27" s="18">
        <v>120550</v>
      </c>
      <c r="F27" s="13"/>
      <c r="G27" s="19">
        <v>120550</v>
      </c>
      <c r="H27" s="15" t="s">
        <v>30</v>
      </c>
      <c r="I27" s="16" t="s">
        <v>16</v>
      </c>
    </row>
    <row r="28" spans="1:9" ht="66.75" customHeight="1" x14ac:dyDescent="0.25">
      <c r="A28" s="20" t="s">
        <v>25</v>
      </c>
      <c r="B28" s="3" t="s">
        <v>81</v>
      </c>
      <c r="C28" s="3" t="s">
        <v>82</v>
      </c>
      <c r="D28" s="4">
        <v>44839</v>
      </c>
      <c r="E28" s="14">
        <f>+G28+H28</f>
        <v>480580.96</v>
      </c>
      <c r="F28" s="13"/>
      <c r="G28" s="19">
        <v>47908</v>
      </c>
      <c r="H28" s="19">
        <v>432672.96</v>
      </c>
      <c r="I28" s="16" t="s">
        <v>33</v>
      </c>
    </row>
    <row r="29" spans="1:9" ht="110.25" customHeight="1" x14ac:dyDescent="0.25">
      <c r="A29" s="20" t="s">
        <v>4</v>
      </c>
      <c r="B29" s="3" t="s">
        <v>83</v>
      </c>
      <c r="C29" s="3" t="s">
        <v>84</v>
      </c>
      <c r="D29" s="4">
        <v>44838</v>
      </c>
      <c r="E29" s="18">
        <f>21594+H29</f>
        <v>47554</v>
      </c>
      <c r="F29" s="20"/>
      <c r="G29" s="19">
        <v>21594</v>
      </c>
      <c r="H29" s="19">
        <v>25960</v>
      </c>
      <c r="I29" s="16" t="s">
        <v>33</v>
      </c>
    </row>
    <row r="30" spans="1:9" ht="66.75" customHeight="1" x14ac:dyDescent="0.25">
      <c r="A30" s="20" t="s">
        <v>17</v>
      </c>
      <c r="B30" s="3" t="s">
        <v>85</v>
      </c>
      <c r="C30" s="3" t="s">
        <v>86</v>
      </c>
      <c r="D30" s="4">
        <v>44817</v>
      </c>
      <c r="E30" s="18">
        <v>12980</v>
      </c>
      <c r="F30" s="20"/>
      <c r="G30" s="19">
        <v>12980</v>
      </c>
      <c r="H30" s="19" t="s">
        <v>30</v>
      </c>
      <c r="I30" s="16" t="s">
        <v>16</v>
      </c>
    </row>
    <row r="31" spans="1:9" ht="77.25" customHeight="1" x14ac:dyDescent="0.25">
      <c r="A31" s="20" t="s">
        <v>28</v>
      </c>
      <c r="B31" s="3" t="s">
        <v>87</v>
      </c>
      <c r="C31" s="3" t="s">
        <v>88</v>
      </c>
      <c r="D31" s="4">
        <v>44845</v>
      </c>
      <c r="E31" s="18">
        <f>+G31+H31</f>
        <v>577042.47</v>
      </c>
      <c r="F31" s="20"/>
      <c r="G31" s="19">
        <v>124518.44</v>
      </c>
      <c r="H31" s="19">
        <v>452524.03</v>
      </c>
      <c r="I31" s="16" t="s">
        <v>33</v>
      </c>
    </row>
    <row r="32" spans="1:9" ht="129" customHeight="1" x14ac:dyDescent="0.25">
      <c r="A32" s="20" t="s">
        <v>29</v>
      </c>
      <c r="B32" s="3" t="s">
        <v>89</v>
      </c>
      <c r="C32" s="3" t="s">
        <v>90</v>
      </c>
      <c r="D32" s="4">
        <v>44797</v>
      </c>
      <c r="E32" s="18">
        <v>45430</v>
      </c>
      <c r="F32" s="20"/>
      <c r="G32" s="19">
        <v>45430</v>
      </c>
      <c r="H32" s="19" t="s">
        <v>30</v>
      </c>
      <c r="I32" s="16" t="s">
        <v>16</v>
      </c>
    </row>
    <row r="33" spans="1:9" ht="89.25" customHeight="1" x14ac:dyDescent="0.25">
      <c r="A33" s="20" t="s">
        <v>18</v>
      </c>
      <c r="B33" s="3" t="s">
        <v>91</v>
      </c>
      <c r="C33" s="3" t="s">
        <v>92</v>
      </c>
      <c r="D33" s="4">
        <v>44832</v>
      </c>
      <c r="E33" s="18">
        <f>+G33+H33</f>
        <v>332311.98</v>
      </c>
      <c r="F33" s="20"/>
      <c r="G33" s="19">
        <v>133000.70000000001</v>
      </c>
      <c r="H33" s="19">
        <v>199311.28</v>
      </c>
      <c r="I33" s="16" t="s">
        <v>33</v>
      </c>
    </row>
    <row r="34" spans="1:9" ht="89.25" customHeight="1" x14ac:dyDescent="0.25">
      <c r="A34" s="20" t="s">
        <v>93</v>
      </c>
      <c r="B34" s="3" t="s">
        <v>94</v>
      </c>
      <c r="C34" s="3" t="s">
        <v>95</v>
      </c>
      <c r="D34" s="4">
        <v>44810</v>
      </c>
      <c r="E34" s="18">
        <v>47849</v>
      </c>
      <c r="F34" s="20"/>
      <c r="G34" s="19">
        <v>47849</v>
      </c>
      <c r="H34" s="19" t="s">
        <v>30</v>
      </c>
      <c r="I34" s="16" t="s">
        <v>16</v>
      </c>
    </row>
    <row r="35" spans="1:9" ht="80.25" customHeight="1" x14ac:dyDescent="0.25">
      <c r="A35" s="26"/>
      <c r="B35" s="23"/>
      <c r="C35" s="23"/>
      <c r="D35" s="24"/>
      <c r="E35" s="25"/>
      <c r="F35" s="26"/>
      <c r="G35" s="27"/>
      <c r="H35" s="27"/>
      <c r="I35" s="31"/>
    </row>
    <row r="36" spans="1:9" ht="30" customHeight="1" x14ac:dyDescent="0.25">
      <c r="B36" s="46" t="s">
        <v>8</v>
      </c>
      <c r="C36" s="46"/>
      <c r="D36" s="12"/>
      <c r="E36" s="46" t="s">
        <v>35</v>
      </c>
      <c r="F36" s="46"/>
      <c r="G36" s="46"/>
    </row>
    <row r="37" spans="1:9" ht="12.75" customHeight="1" x14ac:dyDescent="0.25">
      <c r="B37" s="45" t="s">
        <v>31</v>
      </c>
      <c r="C37" s="45"/>
      <c r="D37" s="12"/>
      <c r="E37" s="45" t="s">
        <v>36</v>
      </c>
      <c r="F37" s="45"/>
      <c r="G37" s="45"/>
    </row>
    <row r="38" spans="1:9" ht="81" customHeight="1" x14ac:dyDescent="0.25"/>
    <row r="39" spans="1:9" ht="81" customHeight="1" x14ac:dyDescent="0.25"/>
    <row r="40" spans="1:9" ht="81" customHeight="1" x14ac:dyDescent="0.25"/>
    <row r="41" spans="1:9" ht="60.75" customHeight="1" x14ac:dyDescent="0.25"/>
    <row r="42" spans="1:9" ht="140.25" customHeight="1" x14ac:dyDescent="0.25"/>
    <row r="43" spans="1:9" ht="84.75" customHeight="1" x14ac:dyDescent="0.25"/>
    <row r="44" spans="1:9" ht="99" customHeight="1" x14ac:dyDescent="0.25"/>
    <row r="45" spans="1:9" ht="71.25" customHeight="1" x14ac:dyDescent="0.25"/>
    <row r="46" spans="1:9" ht="65.25" customHeight="1" x14ac:dyDescent="0.25"/>
    <row r="47" spans="1:9" ht="71.25" customHeight="1" x14ac:dyDescent="0.25"/>
    <row r="48" spans="1:9" ht="81" customHeight="1" x14ac:dyDescent="0.25"/>
    <row r="49" ht="81" customHeight="1" x14ac:dyDescent="0.25"/>
    <row r="50" ht="70.5" customHeight="1" x14ac:dyDescent="0.25"/>
    <row r="51" ht="82.5" customHeight="1" x14ac:dyDescent="0.25"/>
    <row r="52" ht="96" customHeight="1" x14ac:dyDescent="0.25"/>
    <row r="53" ht="73.5" customHeight="1" x14ac:dyDescent="0.25"/>
    <row r="54" ht="81.75" customHeight="1" x14ac:dyDescent="0.25"/>
    <row r="55" ht="114.75" customHeight="1" x14ac:dyDescent="0.25"/>
    <row r="56" ht="70.5" customHeight="1" x14ac:dyDescent="0.25"/>
    <row r="57" ht="104.25" customHeight="1" x14ac:dyDescent="0.25"/>
    <row r="58" ht="63" customHeight="1" x14ac:dyDescent="0.25"/>
    <row r="59" ht="85.5" customHeight="1" x14ac:dyDescent="0.25"/>
    <row r="60" ht="66.75" customHeight="1" x14ac:dyDescent="0.25"/>
    <row r="61" ht="74.25" customHeight="1" x14ac:dyDescent="0.25"/>
    <row r="62" ht="42" customHeight="1" x14ac:dyDescent="0.25"/>
    <row r="63" ht="45" customHeight="1" x14ac:dyDescent="0.25"/>
    <row r="64" ht="60" customHeight="1" x14ac:dyDescent="0.25"/>
    <row r="65" ht="40.5" customHeight="1" x14ac:dyDescent="0.25"/>
    <row r="66" ht="57.75" customHeight="1" x14ac:dyDescent="0.25"/>
    <row r="67" ht="49.5" customHeight="1" x14ac:dyDescent="0.25"/>
    <row r="68" ht="57" customHeight="1" x14ac:dyDescent="0.25"/>
    <row r="69" ht="57" customHeight="1" x14ac:dyDescent="0.25"/>
    <row r="70" ht="87" customHeight="1" x14ac:dyDescent="0.25"/>
    <row r="71" ht="89.25" customHeight="1" x14ac:dyDescent="0.25"/>
    <row r="72" ht="105.75" customHeight="1" x14ac:dyDescent="0.25"/>
    <row r="73" ht="132" customHeight="1" x14ac:dyDescent="0.25"/>
  </sheetData>
  <mergeCells count="18">
    <mergeCell ref="I12:I13"/>
    <mergeCell ref="B37:C37"/>
    <mergeCell ref="E37:G37"/>
    <mergeCell ref="I25:I26"/>
    <mergeCell ref="B36:C36"/>
    <mergeCell ref="E36:G36"/>
    <mergeCell ref="I22:I24"/>
    <mergeCell ref="E22:E24"/>
    <mergeCell ref="G22:G24"/>
    <mergeCell ref="A7:A8"/>
    <mergeCell ref="A22:A24"/>
    <mergeCell ref="H22:H24"/>
    <mergeCell ref="A25:A26"/>
    <mergeCell ref="E25:E26"/>
    <mergeCell ref="H25:H26"/>
    <mergeCell ref="A12:A13"/>
    <mergeCell ref="G12:G13"/>
    <mergeCell ref="H12:H13"/>
  </mergeCells>
  <pageMargins left="0.40625" right="0.7" top="0.75" bottom="0.75" header="0.3" footer="0.3"/>
  <pageSetup scale="90" fitToHeight="0" orientation="landscape" r:id="rId1"/>
  <rowBreaks count="1" manualBreakCount="1">
    <brk id="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Jaqueline Pimentel Perez</dc:creator>
  <cp:lastModifiedBy>Heiliany López</cp:lastModifiedBy>
  <cp:lastPrinted>2022-11-11T13:23:42Z</cp:lastPrinted>
  <dcterms:created xsi:type="dcterms:W3CDTF">2022-02-08T19:29:40Z</dcterms:created>
  <dcterms:modified xsi:type="dcterms:W3CDTF">2022-11-14T19:03:02Z</dcterms:modified>
</cp:coreProperties>
</file>