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lopez\Desktop\"/>
    </mc:Choice>
  </mc:AlternateContent>
  <xr:revisionPtr revIDLastSave="0" documentId="13_ncr:1_{B0DC8B56-79D1-4C8F-BFDB-7CF91E66127D}" xr6:coauthVersionLast="47" xr6:coauthVersionMax="47" xr10:uidLastSave="{00000000-0000-0000-0000-000000000000}"/>
  <bookViews>
    <workbookView xWindow="20370" yWindow="-120" windowWidth="20730" windowHeight="11160" xr2:uid="{EE4DAC8C-22EA-4615-8D6D-A93D35C8FF7D}"/>
  </bookViews>
  <sheets>
    <sheet name="JULIO " sheetId="9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7" i="9" l="1"/>
  <c r="H27" i="9" s="1"/>
  <c r="E24" i="9"/>
  <c r="H24" i="9" s="1"/>
  <c r="E21" i="9"/>
  <c r="H21" i="9" s="1"/>
  <c r="E17" i="9"/>
  <c r="G17" i="9" s="1"/>
  <c r="E16" i="9"/>
  <c r="E12" i="9"/>
  <c r="H12" i="9" s="1"/>
  <c r="E10" i="9"/>
  <c r="H10" i="9" s="1"/>
  <c r="E9" i="9"/>
  <c r="H9" i="9" s="1"/>
  <c r="H22" i="9"/>
  <c r="H16" i="9" l="1"/>
</calcChain>
</file>

<file path=xl/sharedStrings.xml><?xml version="1.0" encoding="utf-8"?>
<sst xmlns="http://schemas.openxmlformats.org/spreadsheetml/2006/main" count="116" uniqueCount="85">
  <si>
    <t>SUPLIDOR</t>
  </si>
  <si>
    <t>Concepto</t>
  </si>
  <si>
    <t>Factura NCF</t>
  </si>
  <si>
    <t>Fecha de Factura</t>
  </si>
  <si>
    <t>Monto Facturado</t>
  </si>
  <si>
    <t>Fecha Sin Factura</t>
  </si>
  <si>
    <t>Monto Pagado a la fecha</t>
  </si>
  <si>
    <t>Monto Pendiente</t>
  </si>
  <si>
    <t>Estado(completado,pendiente o atrasado)</t>
  </si>
  <si>
    <t>N/A</t>
  </si>
  <si>
    <t>SAN MIGUEL &amp; CIA SRL</t>
  </si>
  <si>
    <t>MARCEL SOLUTION SRL</t>
  </si>
  <si>
    <t>QUIMICO TECNICA INDUSTRIAL SRL</t>
  </si>
  <si>
    <t>Nelson Johnson</t>
  </si>
  <si>
    <t>Enc. Financiero</t>
  </si>
  <si>
    <t>KHALICCO INVESTMENTS SRL</t>
  </si>
  <si>
    <t>BONDELIC SRL</t>
  </si>
  <si>
    <t>EDESUR DOMINICANA S A</t>
  </si>
  <si>
    <t>COMPANIA DOMINICANA DE TELEFONOS S A</t>
  </si>
  <si>
    <t>AYUNTAMIENTO DEL DISTRITO NACIONAL</t>
  </si>
  <si>
    <t>ENTE COSTARRICENSE DE ACREDITACION</t>
  </si>
  <si>
    <t>BIO NUCLEAR S A</t>
  </si>
  <si>
    <t>COMPU-OFFICE DOMINICANA SRL</t>
  </si>
  <si>
    <t>PENDIENTE</t>
  </si>
  <si>
    <t>COMPLETADO</t>
  </si>
  <si>
    <t>SUED &amp; FARGESA SRL</t>
  </si>
  <si>
    <t>ALTICE DOMINICANA S A</t>
  </si>
  <si>
    <t>PAGO VERIFICACION DE ACCIONES CORRECTIVAS SOBRE PROCESO DE ACREDITACION.</t>
  </si>
  <si>
    <t>PAGO SERVICIO DE RECOGIDA DE BASURA</t>
  </si>
  <si>
    <t>B1700000051</t>
  </si>
  <si>
    <t>PAGO CURSO CONTROL METROLOGICO DE EQUIPOS DE MEDICION DE LOS LABORATORIOS.</t>
  </si>
  <si>
    <t>B1700000050</t>
  </si>
  <si>
    <t>PAGO SERVICIO DE TELEFONO DEL CEBIVE,CORRESP.  A LOS MESES ABRIL-JUNIO.</t>
  </si>
  <si>
    <t>B1500051851</t>
  </si>
  <si>
    <t>PAGO SERVICIO DE TELEFONO DE LA INSTITUCION DEL MES DE JUNIO</t>
  </si>
  <si>
    <t>E450000013496, E450000013563,  E450000013622</t>
  </si>
  <si>
    <t>B1500044242</t>
  </si>
  <si>
    <t>PAGO SERVICIO DE ENERGIA ELECTRICA DEL MES DE JUNIO</t>
  </si>
  <si>
    <t>B1500384187,  B1500388547</t>
  </si>
  <si>
    <t>COMERCIAL YAELYS SRL</t>
  </si>
  <si>
    <t>PAGO COMPRA DE PINTURAS, UTENSILIOS DE PINTAR, RESPUESTOS,MATERIALES ELECTRICOS Y ACCESORIOS PARA USO DEL DEPARTAMENTO DE MANTENIMIENTO Y UNIDAD DEL CEBIVE DE LA INSTITUCION.</t>
  </si>
  <si>
    <t>B1500000391</t>
  </si>
  <si>
    <t>SOLUCIONES MECANICAS SM SRL</t>
  </si>
  <si>
    <t>PAGO COMPRA DE HERRAMIENTAS Y EQUIPOS ELECTRONICOS PARA USO DEL DEPARTAMENTO DE MANTENIMIENTO GENERALES DE LA INSTITUCION.</t>
  </si>
  <si>
    <t>B1500000535</t>
  </si>
  <si>
    <t>PAGO COMPRA DE REACTIVO PARA USO DE LOS LABORATORIOS.</t>
  </si>
  <si>
    <t>B1500017570</t>
  </si>
  <si>
    <t>PUBLICACIONES AHORA C X A</t>
  </si>
  <si>
    <t>PAGO SERVICIO DE PUBLICACION EN EL PERIODICO PARA PROCESO DE UNA LICITACION PUBLICA NACIONAL DE LA INSTITUCION.</t>
  </si>
  <si>
    <t>B1500003399</t>
  </si>
  <si>
    <t>PAGO COMPRA DE TONER PARA USO DE IMPRESORA DEL DEPARTAMENTO DE CENTRATEC DE LA INSTITUCION.</t>
  </si>
  <si>
    <t>B1500003758</t>
  </si>
  <si>
    <t>B1500003671</t>
  </si>
  <si>
    <t>PAGO COMPRA DE TONER PARA REPOSICION DE INVENTARIO DEL ALMACEN DE LA INSTITUCION</t>
  </si>
  <si>
    <t>EDITORA EL NUEVO DIARIO S A</t>
  </si>
  <si>
    <t xml:space="preserve">PAGO SERVICIO DE PUBLICACION EN EL PROCESO DE UNA LICITACION NACIONAL DE LA INSTITUCION </t>
  </si>
  <si>
    <t>B1500004977</t>
  </si>
  <si>
    <t>PAGO COMPRA DE REACTIVOS PARA LOS LABORATORIOS DE LA INSTITUCION PARA EL PRIMER TRISMETRE DEL AÑO.</t>
  </si>
  <si>
    <t>B1500000652</t>
  </si>
  <si>
    <t>PAGO MANTENIMIENTO DE LOS ASCENSORES DE JUNIO.</t>
  </si>
  <si>
    <t>B1500001857</t>
  </si>
  <si>
    <t>ISLA DOMINICANA DE PETROLEO CORPORATION</t>
  </si>
  <si>
    <t>COMPRA DE TICKETS DE COMBUSTIBLE PARA USO DE LA INSTITUCION DE JUNIO.</t>
  </si>
  <si>
    <t>B1500128420</t>
  </si>
  <si>
    <t>MERCANTIL RAMI SRL</t>
  </si>
  <si>
    <t>PAGO COMPRA DE PINTURAS, UTENSILIOS DE PINTAR, REPUESTOS,MATERIALES ELECTRICOS Y ACCESORIOS PARA USO DEL DEPARTAMENTO DE MANTENIMIENTO Y UNIDAD DEL CEBIVE DE LA INSTITUCION.</t>
  </si>
  <si>
    <t>B1500000579</t>
  </si>
  <si>
    <t>PAGO SERVICIO DE SOPORTE TECCNICO DEL SISTEMA SYMASOFT DE JUNIO</t>
  </si>
  <si>
    <t>B1500000278</t>
  </si>
  <si>
    <t>PAGO REPARACION Y MANTENIMIENTO DE TRES BOMBA DE AGUA 7.5 HP PARA USO DE LA INSTITUCION.</t>
  </si>
  <si>
    <t>B1500000842</t>
  </si>
  <si>
    <t>PAGO ADQUISICION DE PICADERAS PARA USO DE VISITAS EN LA DIRECCION EJECUTIVA.</t>
  </si>
  <si>
    <t>B1500003136</t>
  </si>
  <si>
    <t>PAGO COMPRA DE REACTIVO Y MATERIALES DE LABORATORIO</t>
  </si>
  <si>
    <t>B1500033594      B1500033948        B1500034579</t>
  </si>
  <si>
    <t>3/5/2023       24/5/2023        10/7/2023</t>
  </si>
  <si>
    <t>PROLIMDES COMERCIAL SRL</t>
  </si>
  <si>
    <t>PAGO COMPRA DE MATERIALES DE LIMPIEZA PARA REPOSICION DE ALMACEN.</t>
  </si>
  <si>
    <t>B1500001197</t>
  </si>
  <si>
    <t xml:space="preserve">  Annileidy Santana</t>
  </si>
  <si>
    <t xml:space="preserve"> Enc. Cuentas por Pagar</t>
  </si>
  <si>
    <t xml:space="preserve">                                                                   INSTITUTO DE INNOVACION EN BIOTECNOLOGIA E INDUSTRIA </t>
  </si>
  <si>
    <t xml:space="preserve">                                                                                           PAGOS REALIZADOS A SUPLIDOR</t>
  </si>
  <si>
    <t xml:space="preserve">                                                                                                  MES DE JULIO 2023</t>
  </si>
  <si>
    <t xml:space="preserve">                                                                                                      RNC 430000167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</si>
</sst>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0"/>
      <name val="Arial"/>
      <family val="2"/>
    </font>
    <font>
      <b/>
      <sz val="11"/>
      <name val="Times New Roman"/>
      <family val="1"/>
    </font>
    <font>
      <b/>
      <sz val="11"/>
      <color theme="0"/>
      <name val="Times New Roman"/>
      <family val="1"/>
    </font>
    <font>
      <b/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28">
    <xf numFmtId="0" fontId="0" fillId="0" borderId="0" xfId="0"/>
    <xf numFmtId="0" fontId="0" fillId="0" borderId="0" xfId="0" applyAlignment="1">
      <alignment horizontal="left"/>
    </xf>
    <xf numFmtId="0" fontId="3" fillId="0" borderId="0" xfId="0" applyFont="1"/>
    <xf numFmtId="0" fontId="1" fillId="0" borderId="0" xfId="0" applyFont="1"/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4" fontId="3" fillId="0" borderId="2" xfId="0" applyNumberFormat="1" applyFont="1" applyBorder="1" applyAlignment="1">
      <alignment horizontal="center" vertical="center" wrapText="1"/>
    </xf>
    <xf numFmtId="0" fontId="5" fillId="2" borderId="0" xfId="1" applyFont="1" applyFill="1" applyAlignment="1">
      <alignment horizontal="center" vertical="center"/>
    </xf>
    <xf numFmtId="4" fontId="3" fillId="0" borderId="2" xfId="0" applyNumberFormat="1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14" fontId="3" fillId="0" borderId="2" xfId="0" applyNumberFormat="1" applyFont="1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7" fillId="0" borderId="4" xfId="0" applyFont="1" applyBorder="1" applyAlignment="1">
      <alignment horizontal="center"/>
    </xf>
    <xf numFmtId="0" fontId="2" fillId="0" borderId="0" xfId="0" applyFont="1"/>
    <xf numFmtId="4" fontId="3" fillId="0" borderId="1" xfId="0" applyNumberFormat="1" applyFont="1" applyBorder="1" applyAlignment="1">
      <alignment horizontal="center" vertical="center" wrapText="1"/>
    </xf>
    <xf numFmtId="4" fontId="3" fillId="0" borderId="3" xfId="0" applyNumberFormat="1" applyFont="1" applyBorder="1" applyAlignment="1">
      <alignment horizontal="center" vertical="center" wrapText="1"/>
    </xf>
    <xf numFmtId="0" fontId="5" fillId="2" borderId="0" xfId="1" applyFont="1" applyFill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 wrapText="1"/>
    </xf>
    <xf numFmtId="14" fontId="3" fillId="0" borderId="3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</cellXfs>
  <cellStyles count="2">
    <cellStyle name="Normal" xfId="0" builtinId="0"/>
    <cellStyle name="Normal 3" xfId="1" xr:uid="{04FCF9A9-DD58-493A-A52C-5A444399EB1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1513609</xdr:colOff>
      <xdr:row>0</xdr:row>
      <xdr:rowOff>111703</xdr:rowOff>
    </xdr:from>
    <xdr:to>
      <xdr:col>1</xdr:col>
      <xdr:colOff>1610591</xdr:colOff>
      <xdr:row>4</xdr:row>
      <xdr:rowOff>173454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C90CE50-BFB0-4295-92CC-4C8F6B5590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3609" y="111703"/>
          <a:ext cx="1620982" cy="8237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FC2CEA-8EC9-4678-8FF8-B53E7A511B32}">
  <dimension ref="A1:O37"/>
  <sheetViews>
    <sheetView tabSelected="1" view="pageBreakPreview" zoomScale="55" zoomScaleNormal="55" zoomScaleSheetLayoutView="55" workbookViewId="0">
      <selection activeCell="M33" sqref="M33"/>
    </sheetView>
  </sheetViews>
  <sheetFormatPr baseColWidth="10" defaultRowHeight="15" x14ac:dyDescent="0.25"/>
  <cols>
    <col min="1" max="1" width="22.85546875" style="1" customWidth="1"/>
    <col min="2" max="2" width="46.28515625" customWidth="1"/>
    <col min="3" max="3" width="18.140625" customWidth="1"/>
    <col min="4" max="4" width="20.42578125" customWidth="1"/>
    <col min="5" max="5" width="19.28515625" customWidth="1"/>
    <col min="6" max="6" width="13.42578125" customWidth="1"/>
    <col min="7" max="7" width="24" customWidth="1"/>
    <col min="8" max="8" width="26.42578125" customWidth="1"/>
    <col min="9" max="9" width="28" customWidth="1"/>
  </cols>
  <sheetData>
    <row r="1" spans="1:9" x14ac:dyDescent="0.25">
      <c r="B1" s="20" t="s">
        <v>81</v>
      </c>
      <c r="C1" s="20"/>
      <c r="D1" s="2"/>
      <c r="E1" s="2"/>
    </row>
    <row r="2" spans="1:9" x14ac:dyDescent="0.25">
      <c r="B2" s="20" t="s">
        <v>82</v>
      </c>
      <c r="C2" s="20"/>
      <c r="D2" s="2"/>
      <c r="E2" s="2"/>
    </row>
    <row r="3" spans="1:9" x14ac:dyDescent="0.25">
      <c r="B3" s="20" t="s">
        <v>83</v>
      </c>
      <c r="C3" s="20"/>
      <c r="D3" s="2"/>
      <c r="E3" s="2"/>
    </row>
    <row r="4" spans="1:9" x14ac:dyDescent="0.25">
      <c r="B4" s="20" t="s">
        <v>84</v>
      </c>
      <c r="C4" s="20"/>
      <c r="D4" s="2"/>
      <c r="E4" s="2"/>
    </row>
    <row r="5" spans="1:9" x14ac:dyDescent="0.25">
      <c r="B5" s="3"/>
      <c r="C5" s="3"/>
    </row>
    <row r="6" spans="1:9" ht="64.5" customHeight="1" x14ac:dyDescent="0.25">
      <c r="A6" s="17" t="s">
        <v>0</v>
      </c>
      <c r="B6" s="16" t="s">
        <v>1</v>
      </c>
      <c r="C6" s="16" t="s">
        <v>2</v>
      </c>
      <c r="D6" s="16" t="s">
        <v>3</v>
      </c>
      <c r="E6" s="16" t="s">
        <v>4</v>
      </c>
      <c r="F6" s="16" t="s">
        <v>5</v>
      </c>
      <c r="G6" s="16" t="s">
        <v>6</v>
      </c>
      <c r="H6" s="16" t="s">
        <v>7</v>
      </c>
      <c r="I6" s="16" t="s">
        <v>8</v>
      </c>
    </row>
    <row r="7" spans="1:9" ht="74.25" customHeight="1" x14ac:dyDescent="0.25">
      <c r="A7" s="26" t="s">
        <v>20</v>
      </c>
      <c r="B7" s="5" t="s">
        <v>27</v>
      </c>
      <c r="C7" s="5" t="s">
        <v>29</v>
      </c>
      <c r="D7" s="24">
        <v>45126</v>
      </c>
      <c r="E7" s="9">
        <v>13358.99</v>
      </c>
      <c r="F7" s="10"/>
      <c r="G7" s="9">
        <v>13358.99</v>
      </c>
      <c r="H7" s="9" t="s">
        <v>9</v>
      </c>
      <c r="I7" s="4" t="s">
        <v>24</v>
      </c>
    </row>
    <row r="8" spans="1:9" ht="74.25" customHeight="1" x14ac:dyDescent="0.25">
      <c r="A8" s="27"/>
      <c r="B8" s="5" t="s">
        <v>30</v>
      </c>
      <c r="C8" s="5" t="s">
        <v>31</v>
      </c>
      <c r="D8" s="25"/>
      <c r="E8" s="9">
        <v>26914.22</v>
      </c>
      <c r="F8" s="10"/>
      <c r="G8" s="9">
        <v>26914.22</v>
      </c>
      <c r="H8" s="9" t="s">
        <v>9</v>
      </c>
      <c r="I8" s="4" t="s">
        <v>24</v>
      </c>
    </row>
    <row r="9" spans="1:9" ht="74.25" customHeight="1" x14ac:dyDescent="0.25">
      <c r="A9" s="4" t="s">
        <v>26</v>
      </c>
      <c r="B9" s="5" t="s">
        <v>32</v>
      </c>
      <c r="C9" s="5" t="s">
        <v>33</v>
      </c>
      <c r="D9" s="11">
        <v>45105</v>
      </c>
      <c r="E9" s="9">
        <f>169096.35+58359.52</f>
        <v>227455.87</v>
      </c>
      <c r="F9" s="10"/>
      <c r="G9" s="9">
        <v>169096.35</v>
      </c>
      <c r="H9" s="9">
        <f>+E9-G9</f>
        <v>58359.51999999999</v>
      </c>
      <c r="I9" s="4" t="s">
        <v>23</v>
      </c>
    </row>
    <row r="10" spans="1:9" ht="74.25" customHeight="1" x14ac:dyDescent="0.25">
      <c r="A10" s="6" t="s">
        <v>18</v>
      </c>
      <c r="B10" s="5" t="s">
        <v>34</v>
      </c>
      <c r="C10" s="5" t="s">
        <v>35</v>
      </c>
      <c r="D10" s="11">
        <v>45105</v>
      </c>
      <c r="E10" s="7">
        <f>151811.65+270840.6</f>
        <v>422652.25</v>
      </c>
      <c r="F10" s="10"/>
      <c r="G10" s="7">
        <v>151811.65</v>
      </c>
      <c r="H10" s="7">
        <f>+E10-G10</f>
        <v>270840.59999999998</v>
      </c>
      <c r="I10" s="5" t="s">
        <v>23</v>
      </c>
    </row>
    <row r="11" spans="1:9" ht="74.25" customHeight="1" x14ac:dyDescent="0.25">
      <c r="A11" s="6" t="s">
        <v>19</v>
      </c>
      <c r="B11" s="5" t="s">
        <v>28</v>
      </c>
      <c r="C11" s="5" t="s">
        <v>36</v>
      </c>
      <c r="D11" s="11">
        <v>45110</v>
      </c>
      <c r="E11" s="7">
        <v>6354</v>
      </c>
      <c r="F11" s="10"/>
      <c r="G11" s="7">
        <v>6354</v>
      </c>
      <c r="H11" s="7" t="s">
        <v>9</v>
      </c>
      <c r="I11" s="5" t="s">
        <v>24</v>
      </c>
    </row>
    <row r="12" spans="1:9" ht="74.25" customHeight="1" x14ac:dyDescent="0.25">
      <c r="A12" s="6" t="s">
        <v>17</v>
      </c>
      <c r="B12" s="5" t="s">
        <v>37</v>
      </c>
      <c r="C12" s="5" t="s">
        <v>38</v>
      </c>
      <c r="D12" s="11">
        <v>45107</v>
      </c>
      <c r="E12" s="7">
        <f>976299.09+1040598.39</f>
        <v>2016897.48</v>
      </c>
      <c r="F12" s="10"/>
      <c r="G12" s="7">
        <v>976299.09</v>
      </c>
      <c r="H12" s="7">
        <f>+E12-G12</f>
        <v>1040598.39</v>
      </c>
      <c r="I12" s="5" t="s">
        <v>23</v>
      </c>
    </row>
    <row r="13" spans="1:9" ht="74.25" customHeight="1" x14ac:dyDescent="0.25">
      <c r="A13" s="15" t="s">
        <v>39</v>
      </c>
      <c r="B13" s="5" t="s">
        <v>40</v>
      </c>
      <c r="C13" s="5" t="s">
        <v>41</v>
      </c>
      <c r="D13" s="11">
        <v>45063</v>
      </c>
      <c r="E13" s="14">
        <v>280368.13</v>
      </c>
      <c r="F13" s="10"/>
      <c r="G13" s="14">
        <v>280368.13</v>
      </c>
      <c r="H13" s="14" t="s">
        <v>9</v>
      </c>
      <c r="I13" s="13" t="s">
        <v>24</v>
      </c>
    </row>
    <row r="14" spans="1:9" ht="93" customHeight="1" x14ac:dyDescent="0.25">
      <c r="A14" s="4" t="s">
        <v>42</v>
      </c>
      <c r="B14" s="5" t="s">
        <v>43</v>
      </c>
      <c r="C14" s="5" t="s">
        <v>44</v>
      </c>
      <c r="D14" s="11">
        <v>45096</v>
      </c>
      <c r="E14" s="9">
        <v>96193.600000000006</v>
      </c>
      <c r="F14" s="10"/>
      <c r="G14" s="9">
        <v>96193.600000000006</v>
      </c>
      <c r="H14" s="9" t="s">
        <v>9</v>
      </c>
      <c r="I14" s="4" t="s">
        <v>24</v>
      </c>
    </row>
    <row r="15" spans="1:9" ht="105.75" customHeight="1" x14ac:dyDescent="0.25">
      <c r="A15" s="4" t="s">
        <v>25</v>
      </c>
      <c r="B15" s="5" t="s">
        <v>45</v>
      </c>
      <c r="C15" s="5" t="s">
        <v>46</v>
      </c>
      <c r="D15" s="11">
        <v>45103</v>
      </c>
      <c r="E15" s="9">
        <v>16078</v>
      </c>
      <c r="F15" s="10"/>
      <c r="G15" s="9">
        <v>16078</v>
      </c>
      <c r="H15" s="9" t="s">
        <v>9</v>
      </c>
      <c r="I15" s="4" t="s">
        <v>24</v>
      </c>
    </row>
    <row r="16" spans="1:9" ht="89.25" customHeight="1" x14ac:dyDescent="0.25">
      <c r="A16" s="4" t="s">
        <v>47</v>
      </c>
      <c r="B16" s="5" t="s">
        <v>48</v>
      </c>
      <c r="C16" s="5" t="s">
        <v>49</v>
      </c>
      <c r="D16" s="11">
        <v>45084</v>
      </c>
      <c r="E16" s="9">
        <f>23169.3+4325</f>
        <v>27494.3</v>
      </c>
      <c r="F16" s="10"/>
      <c r="G16" s="9">
        <v>23169.3</v>
      </c>
      <c r="H16" s="9">
        <f>+E16-G16</f>
        <v>4325</v>
      </c>
      <c r="I16" s="4" t="s">
        <v>23</v>
      </c>
    </row>
    <row r="17" spans="1:10" ht="97.5" customHeight="1" x14ac:dyDescent="0.25">
      <c r="A17" s="26" t="s">
        <v>22</v>
      </c>
      <c r="B17" s="5" t="s">
        <v>50</v>
      </c>
      <c r="C17" s="5" t="s">
        <v>51</v>
      </c>
      <c r="D17" s="11">
        <v>45104</v>
      </c>
      <c r="E17" s="21">
        <f>16922.73+174493.07</f>
        <v>191415.80000000002</v>
      </c>
      <c r="F17" s="10"/>
      <c r="G17" s="21">
        <f>+E17</f>
        <v>191415.80000000002</v>
      </c>
      <c r="H17" s="21" t="s">
        <v>9</v>
      </c>
      <c r="I17" s="21" t="s">
        <v>24</v>
      </c>
    </row>
    <row r="18" spans="1:10" ht="97.5" customHeight="1" x14ac:dyDescent="0.25">
      <c r="A18" s="27"/>
      <c r="B18" s="5" t="s">
        <v>53</v>
      </c>
      <c r="C18" s="5" t="s">
        <v>52</v>
      </c>
      <c r="D18" s="11"/>
      <c r="E18" s="22"/>
      <c r="F18" s="10"/>
      <c r="G18" s="22"/>
      <c r="H18" s="22"/>
      <c r="I18" s="22"/>
    </row>
    <row r="19" spans="1:10" ht="73.5" customHeight="1" x14ac:dyDescent="0.25">
      <c r="A19" s="6" t="s">
        <v>54</v>
      </c>
      <c r="B19" s="5" t="s">
        <v>55</v>
      </c>
      <c r="C19" s="5" t="s">
        <v>56</v>
      </c>
      <c r="D19" s="11">
        <v>45084</v>
      </c>
      <c r="E19" s="7">
        <v>18213.3</v>
      </c>
      <c r="F19" s="10"/>
      <c r="G19" s="7">
        <v>18213.3</v>
      </c>
      <c r="H19" s="7" t="s">
        <v>9</v>
      </c>
      <c r="I19" s="5" t="s">
        <v>24</v>
      </c>
    </row>
    <row r="20" spans="1:10" ht="60" customHeight="1" x14ac:dyDescent="0.25">
      <c r="A20" s="6" t="s">
        <v>12</v>
      </c>
      <c r="B20" s="5" t="s">
        <v>57</v>
      </c>
      <c r="C20" s="5" t="s">
        <v>58</v>
      </c>
      <c r="D20" s="11">
        <v>45005</v>
      </c>
      <c r="E20" s="7">
        <v>59708</v>
      </c>
      <c r="F20" s="10"/>
      <c r="G20" s="7">
        <v>59708</v>
      </c>
      <c r="H20" s="7" t="s">
        <v>9</v>
      </c>
      <c r="I20" s="5" t="s">
        <v>24</v>
      </c>
    </row>
    <row r="21" spans="1:10" ht="122.25" customHeight="1" x14ac:dyDescent="0.25">
      <c r="A21" s="6" t="s">
        <v>10</v>
      </c>
      <c r="B21" s="5" t="s">
        <v>59</v>
      </c>
      <c r="C21" s="5" t="s">
        <v>60</v>
      </c>
      <c r="D21" s="11">
        <v>45078</v>
      </c>
      <c r="E21" s="7">
        <f>16915+10030</f>
        <v>26945</v>
      </c>
      <c r="F21" s="10"/>
      <c r="G21" s="12">
        <v>10030</v>
      </c>
      <c r="H21" s="7">
        <f>+E21-G21</f>
        <v>16915</v>
      </c>
      <c r="I21" s="5" t="s">
        <v>23</v>
      </c>
    </row>
    <row r="22" spans="1:10" ht="141.75" customHeight="1" x14ac:dyDescent="0.25">
      <c r="A22" s="6" t="s">
        <v>61</v>
      </c>
      <c r="B22" s="5" t="s">
        <v>62</v>
      </c>
      <c r="C22" s="5" t="s">
        <v>63</v>
      </c>
      <c r="D22" s="11">
        <v>45093</v>
      </c>
      <c r="E22" s="7">
        <v>600000</v>
      </c>
      <c r="F22" s="10"/>
      <c r="G22" s="7">
        <v>300000</v>
      </c>
      <c r="H22" s="7">
        <f>+E22-G22</f>
        <v>300000</v>
      </c>
      <c r="I22" s="5" t="s">
        <v>23</v>
      </c>
    </row>
    <row r="23" spans="1:10" ht="117.75" customHeight="1" x14ac:dyDescent="0.25">
      <c r="A23" s="6" t="s">
        <v>64</v>
      </c>
      <c r="B23" s="5" t="s">
        <v>65</v>
      </c>
      <c r="C23" s="5" t="s">
        <v>66</v>
      </c>
      <c r="D23" s="11">
        <v>45062</v>
      </c>
      <c r="E23" s="7">
        <v>65216.24</v>
      </c>
      <c r="F23" s="10"/>
      <c r="G23" s="7">
        <v>65216.24</v>
      </c>
      <c r="H23" s="7" t="s">
        <v>9</v>
      </c>
      <c r="I23" s="5" t="s">
        <v>24</v>
      </c>
    </row>
    <row r="24" spans="1:10" ht="117.75" customHeight="1" x14ac:dyDescent="0.25">
      <c r="A24" s="6" t="s">
        <v>11</v>
      </c>
      <c r="B24" s="5" t="s">
        <v>67</v>
      </c>
      <c r="C24" s="5" t="s">
        <v>68</v>
      </c>
      <c r="D24" s="11">
        <v>45063</v>
      </c>
      <c r="E24" s="7">
        <f>28320+7080</f>
        <v>35400</v>
      </c>
      <c r="F24" s="10"/>
      <c r="G24" s="7">
        <v>7080</v>
      </c>
      <c r="H24" s="7">
        <f>+E24-G24</f>
        <v>28320</v>
      </c>
      <c r="I24" s="5" t="s">
        <v>23</v>
      </c>
    </row>
    <row r="25" spans="1:10" ht="82.5" customHeight="1" x14ac:dyDescent="0.25">
      <c r="A25" s="6" t="s">
        <v>15</v>
      </c>
      <c r="B25" s="5" t="s">
        <v>69</v>
      </c>
      <c r="C25" s="5" t="s">
        <v>70</v>
      </c>
      <c r="D25" s="11">
        <v>45079</v>
      </c>
      <c r="E25" s="7">
        <v>95941.08</v>
      </c>
      <c r="F25" s="10"/>
      <c r="G25" s="7">
        <v>95941.08</v>
      </c>
      <c r="H25" s="7" t="s">
        <v>9</v>
      </c>
      <c r="I25" s="5" t="s">
        <v>24</v>
      </c>
    </row>
    <row r="26" spans="1:10" ht="117.75" customHeight="1" x14ac:dyDescent="0.25">
      <c r="A26" s="6" t="s">
        <v>16</v>
      </c>
      <c r="B26" s="5" t="s">
        <v>71</v>
      </c>
      <c r="C26" s="5" t="s">
        <v>72</v>
      </c>
      <c r="D26" s="11">
        <v>45090</v>
      </c>
      <c r="E26" s="7">
        <v>6149.95</v>
      </c>
      <c r="F26" s="10"/>
      <c r="G26" s="7">
        <v>6149.95</v>
      </c>
      <c r="H26" s="7" t="s">
        <v>9</v>
      </c>
      <c r="I26" s="5" t="s">
        <v>24</v>
      </c>
    </row>
    <row r="27" spans="1:10" ht="117.75" customHeight="1" x14ac:dyDescent="0.25">
      <c r="A27" s="6" t="s">
        <v>21</v>
      </c>
      <c r="B27" s="5" t="s">
        <v>73</v>
      </c>
      <c r="C27" s="5" t="s">
        <v>74</v>
      </c>
      <c r="D27" s="11" t="s">
        <v>75</v>
      </c>
      <c r="E27" s="7">
        <f>435535+125770</f>
        <v>561305</v>
      </c>
      <c r="F27" s="10"/>
      <c r="G27" s="7">
        <v>125770</v>
      </c>
      <c r="H27" s="7">
        <f>+E27-G27</f>
        <v>435535</v>
      </c>
      <c r="I27" s="5" t="s">
        <v>23</v>
      </c>
    </row>
    <row r="28" spans="1:10" ht="90" customHeight="1" x14ac:dyDescent="0.25">
      <c r="A28" s="6" t="s">
        <v>76</v>
      </c>
      <c r="B28" s="5" t="s">
        <v>77</v>
      </c>
      <c r="C28" s="5" t="s">
        <v>78</v>
      </c>
      <c r="D28" s="11">
        <v>45048</v>
      </c>
      <c r="E28" s="7">
        <v>51334.720000000001</v>
      </c>
      <c r="F28" s="10"/>
      <c r="G28" s="7">
        <v>51334.720000000001</v>
      </c>
      <c r="H28" s="7" t="s">
        <v>9</v>
      </c>
      <c r="I28" s="5" t="s">
        <v>24</v>
      </c>
    </row>
    <row r="30" spans="1:10" x14ac:dyDescent="0.25">
      <c r="J30" s="8"/>
    </row>
    <row r="31" spans="1:10" x14ac:dyDescent="0.25">
      <c r="J31" s="8"/>
    </row>
    <row r="32" spans="1:10" ht="15.75" x14ac:dyDescent="0.25">
      <c r="B32" s="18"/>
      <c r="C32" s="18"/>
      <c r="D32" s="18"/>
      <c r="E32" s="18"/>
      <c r="F32" s="18"/>
      <c r="G32" s="18"/>
      <c r="H32" s="18"/>
      <c r="I32" s="18"/>
    </row>
    <row r="33" spans="2:15" ht="93.75" customHeight="1" x14ac:dyDescent="0.25">
      <c r="B33" s="18"/>
      <c r="C33" s="18"/>
      <c r="D33" s="18"/>
      <c r="E33" s="18"/>
      <c r="F33" s="18"/>
      <c r="G33" s="18"/>
      <c r="H33" s="18"/>
      <c r="I33" s="18"/>
    </row>
    <row r="34" spans="2:15" ht="15.75" x14ac:dyDescent="0.25">
      <c r="B34" s="19" t="s">
        <v>13</v>
      </c>
      <c r="C34" s="18"/>
      <c r="D34" s="18"/>
      <c r="E34" s="18"/>
      <c r="F34" s="18"/>
      <c r="G34" s="18"/>
      <c r="H34" s="19" t="s">
        <v>79</v>
      </c>
      <c r="I34" s="18"/>
    </row>
    <row r="35" spans="2:15" ht="15.75" x14ac:dyDescent="0.25">
      <c r="B35" s="18" t="s">
        <v>14</v>
      </c>
      <c r="C35" s="18"/>
      <c r="D35" s="18"/>
      <c r="E35" s="18"/>
      <c r="F35" s="18"/>
      <c r="G35" s="18"/>
      <c r="H35" s="18" t="s">
        <v>80</v>
      </c>
      <c r="I35" s="18"/>
    </row>
    <row r="36" spans="2:15" ht="15.75" x14ac:dyDescent="0.25">
      <c r="B36" s="18"/>
      <c r="C36" s="18"/>
      <c r="D36" s="18"/>
      <c r="E36" s="18"/>
      <c r="F36" s="18"/>
      <c r="G36" s="18"/>
      <c r="H36" s="18"/>
      <c r="I36" s="18"/>
      <c r="M36" s="23"/>
      <c r="N36" s="23"/>
      <c r="O36" s="23"/>
    </row>
    <row r="37" spans="2:15" x14ac:dyDescent="0.25">
      <c r="M37" s="23"/>
      <c r="N37" s="23"/>
      <c r="O37" s="23"/>
    </row>
  </sheetData>
  <mergeCells count="9">
    <mergeCell ref="I17:I18"/>
    <mergeCell ref="M36:O36"/>
    <mergeCell ref="M37:O37"/>
    <mergeCell ref="D7:D8"/>
    <mergeCell ref="A17:A18"/>
    <mergeCell ref="E17:E18"/>
    <mergeCell ref="G17:G18"/>
    <mergeCell ref="H17:H18"/>
    <mergeCell ref="A7:A8"/>
  </mergeCells>
  <pageMargins left="0.15748031496062992" right="0.23622047244094491" top="0.28000000000000003" bottom="0.17" header="0.24" footer="0.17"/>
  <pageSetup scale="4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JULIO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Gleny Karina de los Santos</dc:creator>
  <cp:lastModifiedBy>Heiliany López</cp:lastModifiedBy>
  <cp:lastPrinted>2023-08-10T18:54:24Z</cp:lastPrinted>
  <dcterms:created xsi:type="dcterms:W3CDTF">2022-09-12T13:58:24Z</dcterms:created>
  <dcterms:modified xsi:type="dcterms:W3CDTF">2023-08-17T14:57:59Z</dcterms:modified>
</cp:coreProperties>
</file>