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2- Diciembre 2025/"/>
    </mc:Choice>
  </mc:AlternateContent>
  <xr:revisionPtr revIDLastSave="16" documentId="8_{68A2ACA8-57AA-4204-8C3C-C26AE06CDF6F}" xr6:coauthVersionLast="47" xr6:coauthVersionMax="47" xr10:uidLastSave="{5311871D-B902-40E2-862A-D1F114D5F843}"/>
  <bookViews>
    <workbookView xWindow="20370" yWindow="-120" windowWidth="20730" windowHeight="11040" xr2:uid="{810634E7-73B9-4FAB-BFF7-8C5513504DC1}"/>
  </bookViews>
  <sheets>
    <sheet name="Hoja1" sheetId="1" r:id="rId1"/>
  </sheets>
  <externalReferences>
    <externalReference r:id="rId2"/>
  </externalReferences>
  <definedNames>
    <definedName name="_xlnm.Print_Area" localSheetId="0">Hoja1!$A$1:$B$54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2" i="1"/>
  <c r="B31" i="1"/>
  <c r="B30" i="1"/>
  <c r="B29" i="1"/>
  <c r="B24" i="1"/>
  <c r="B15" i="1"/>
  <c r="B19" i="1" s="1"/>
  <c r="B26" i="1" s="1"/>
  <c r="B35" i="1" l="1"/>
  <c r="B42" i="1"/>
</calcChain>
</file>

<file path=xl/sharedStrings.xml><?xml version="1.0" encoding="utf-8"?>
<sst xmlns="http://schemas.openxmlformats.org/spreadsheetml/2006/main" count="34" uniqueCount="34">
  <si>
    <t>Estado de Rendimiento Financiero</t>
  </si>
  <si>
    <t>(Valores en RD$)</t>
  </si>
  <si>
    <t>2025</t>
  </si>
  <si>
    <t>Ingresos (Notas 14)</t>
  </si>
  <si>
    <t>Impuestos</t>
  </si>
  <si>
    <t>Ingresos por transacciones con contraprestación</t>
  </si>
  <si>
    <t>Ingresos nuevos proyectos(Mic) (Mecyt)</t>
  </si>
  <si>
    <t>Transferencias y donaciones</t>
  </si>
  <si>
    <t>Recargos, multas y otros ingresos</t>
  </si>
  <si>
    <t>Total ingresos</t>
  </si>
  <si>
    <t>Costos de venta (Nota 15)</t>
  </si>
  <si>
    <t>Costo por servicio y Vitroplantas</t>
  </si>
  <si>
    <t>Total costo de venta</t>
  </si>
  <si>
    <t>Utilidad Bruta</t>
  </si>
  <si>
    <t>Gastos (Notas 16,17,18,19,20,21)</t>
  </si>
  <si>
    <t>Sueldos, salarios y beneficios a empleados Nota 16</t>
  </si>
  <si>
    <t>Servicios no personales Nota 17</t>
  </si>
  <si>
    <t>Suministros y material para consumo Nota 18</t>
  </si>
  <si>
    <t>Gasto de depreciación y amortización Nota 19</t>
  </si>
  <si>
    <t>Perdida por deterioro de cuentas por cobrar Nota 20</t>
  </si>
  <si>
    <t>Gastos financieros Nota 21</t>
  </si>
  <si>
    <t>Total gastos</t>
  </si>
  <si>
    <t>Ganancia (perdida) por diferencia cambiaria</t>
  </si>
  <si>
    <t>Participación en resultado de asociadas</t>
  </si>
  <si>
    <t>Resultado del período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</si>
  <si>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</si>
  <si>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</si>
  <si>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</si>
  <si>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</si>
  <si>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Lic. Luz Vasquez</t>
  </si>
  <si>
    <t>Lic.Robert Tejeda</t>
  </si>
  <si>
    <t>Encargado Contabilidad</t>
  </si>
  <si>
    <t>Encargado Financiero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</si>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</sst>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7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231F20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rgb="FF231F20"/>
      <name val="Times New Roman"/>
      <family val="1"/>
    </font>
    <font>
      <b/>
      <sz val="16"/>
      <color rgb="FF231F20"/>
      <name val="Times New Roman"/>
      <family val="1"/>
    </font>
    <font>
      <b/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49" fontId="6" fillId="2" borderId="1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5" fontId="7" fillId="2" borderId="0" xfId="1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43" fontId="3" fillId="2" borderId="0" xfId="0" applyNumberFormat="1" applyFont="1" applyFill="1"/>
    <xf numFmtId="165" fontId="4" fillId="2" borderId="0" xfId="0" applyNumberFormat="1" applyFont="1" applyFill="1" applyAlignment="1">
      <alignment horizontal="left" vertical="center"/>
    </xf>
    <xf numFmtId="165" fontId="7" fillId="2" borderId="1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indent="5"/>
    </xf>
    <xf numFmtId="165" fontId="4" fillId="2" borderId="0" xfId="0" applyNumberFormat="1" applyFont="1" applyFill="1" applyAlignment="1">
      <alignment horizontal="left" vertical="center" indent="5"/>
    </xf>
    <xf numFmtId="165" fontId="8" fillId="2" borderId="0" xfId="1" applyNumberFormat="1" applyFont="1" applyFill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164" fontId="3" fillId="2" borderId="0" xfId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5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9" fillId="2" borderId="0" xfId="0" applyFont="1" applyFill="1"/>
    <xf numFmtId="167" fontId="9" fillId="2" borderId="0" xfId="0" applyNumberFormat="1" applyFont="1" applyFill="1"/>
    <xf numFmtId="0" fontId="10" fillId="2" borderId="0" xfId="0" applyFont="1" applyFill="1"/>
    <xf numFmtId="16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4</xdr:row>
      <xdr:rowOff>152130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3D53D0-2F01-491E-9FF2-6DBF4AFC563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00050"/>
          <a:ext cx="1104900" cy="95223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0</xdr:col>
      <xdr:colOff>1295400</xdr:colOff>
      <xdr:row>1</xdr:row>
      <xdr:rowOff>0</xdr:rowOff>
    </xdr:from>
    <xdr:ext cx="3743325" cy="5933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72AFFCF-4D0D-4380-BEFF-E15C3B7B8003}"/>
            </a:ext>
          </a:extLst>
        </xdr:cNvPr>
        <xdr:cNvSpPr/>
      </xdr:nvSpPr>
      <xdr:spPr>
        <a:xfrm>
          <a:off x="1295400" y="600075"/>
          <a:ext cx="3743325" cy="59336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INSTITUTO</a:t>
          </a:r>
          <a:r>
            <a:rPr lang="es-ES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INNOVACION EN BIOTECNOLOGIA E INDUSTRIA</a:t>
          </a:r>
          <a:endParaRPr lang="es-E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CONTRALORIA\IIBI\ESTADOS%20FINANCIEROS%20AL%2031%20DE%20DIC%202025-2024.xlsx" TargetMode="External"/><Relationship Id="rId1" Type="http://schemas.openxmlformats.org/officeDocument/2006/relationships/externalLinkPath" Target="file:///C:\Users\dell\Desktop\CONTRALORIA\IIBI\ESTADOS%20FINANCIEROS%20AL%2031%20DE%20DIC%202025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"/>
      <sheetName val="Est. de Rendimiento Fin"/>
      <sheetName val="Cambio del Patrimonio"/>
      <sheetName val="Flujo de Efectivo"/>
      <sheetName val="Estado Comparativo"/>
      <sheetName val="NOTAS"/>
      <sheetName val="ANEXO (A) NOTA 11 2024"/>
      <sheetName val="ANEXO(B) NOTA 11 2024"/>
    </sheetNames>
    <sheetDataSet>
      <sheetData sheetId="0"/>
      <sheetData sheetId="1"/>
      <sheetData sheetId="2"/>
      <sheetData sheetId="3"/>
      <sheetData sheetId="4"/>
      <sheetData sheetId="5">
        <row r="226">
          <cell r="E226">
            <v>14801847.369999999</v>
          </cell>
        </row>
        <row r="229">
          <cell r="D229">
            <v>188231778.38</v>
          </cell>
        </row>
        <row r="284">
          <cell r="D284">
            <v>137351626.18000001</v>
          </cell>
        </row>
        <row r="304">
          <cell r="D304">
            <v>16075270.679999998</v>
          </cell>
        </row>
        <row r="350">
          <cell r="D350">
            <v>24258044.540000007</v>
          </cell>
        </row>
        <row r="359">
          <cell r="D359">
            <v>4455645.29</v>
          </cell>
        </row>
        <row r="377">
          <cell r="D377">
            <v>221624.82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7522-EA95-426B-BFED-4AFC65CBCFFE}">
  <dimension ref="A5:B59"/>
  <sheetViews>
    <sheetView tabSelected="1" topLeftCell="A34" workbookViewId="0">
      <selection activeCell="C53" sqref="C53"/>
    </sheetView>
  </sheetViews>
  <sheetFormatPr baseColWidth="10" defaultColWidth="41.28515625" defaultRowHeight="15.75" x14ac:dyDescent="0.25"/>
  <cols>
    <col min="1" max="1" width="51.7109375" style="1" customWidth="1"/>
    <col min="2" max="2" width="24.5703125" style="1" bestFit="1" customWidth="1"/>
    <col min="3" max="16384" width="41.28515625" style="1"/>
  </cols>
  <sheetData>
    <row r="5" spans="1:2" ht="18.75" x14ac:dyDescent="0.25">
      <c r="A5" s="28"/>
      <c r="B5" s="28"/>
    </row>
    <row r="6" spans="1:2" x14ac:dyDescent="0.25">
      <c r="A6" s="2"/>
      <c r="B6" s="2"/>
    </row>
    <row r="7" spans="1:2" ht="20.25" x14ac:dyDescent="0.25">
      <c r="A7" s="29" t="s">
        <v>0</v>
      </c>
      <c r="B7" s="29"/>
    </row>
    <row r="8" spans="1:2" ht="20.25" x14ac:dyDescent="0.25">
      <c r="A8" s="29" t="s">
        <v>33</v>
      </c>
      <c r="B8" s="29"/>
    </row>
    <row r="9" spans="1:2" ht="20.25" x14ac:dyDescent="0.25">
      <c r="A9" s="29" t="s">
        <v>1</v>
      </c>
      <c r="B9" s="29"/>
    </row>
    <row r="10" spans="1:2" x14ac:dyDescent="0.25">
      <c r="A10" s="2"/>
      <c r="B10" s="2"/>
    </row>
    <row r="11" spans="1:2" x14ac:dyDescent="0.25">
      <c r="A11" s="2"/>
      <c r="B11" s="2"/>
    </row>
    <row r="12" spans="1:2" ht="16.5" x14ac:dyDescent="0.25">
      <c r="B12" s="3" t="s">
        <v>2</v>
      </c>
    </row>
    <row r="13" spans="1:2" x14ac:dyDescent="0.25">
      <c r="A13" s="4" t="s">
        <v>3</v>
      </c>
      <c r="B13" s="4"/>
    </row>
    <row r="14" spans="1:2" ht="18.75" hidden="1" customHeight="1" x14ac:dyDescent="0.25">
      <c r="A14" s="5" t="s">
        <v>4</v>
      </c>
      <c r="B14" s="5"/>
    </row>
    <row r="15" spans="1:2" x14ac:dyDescent="0.25">
      <c r="A15" s="5" t="s">
        <v>5</v>
      </c>
      <c r="B15" s="6">
        <f>+[1]NOTAS!D229-173671257</f>
        <v>14560521.379999995</v>
      </c>
    </row>
    <row r="16" spans="1:2" x14ac:dyDescent="0.25">
      <c r="A16" s="5" t="s">
        <v>6</v>
      </c>
      <c r="B16" s="6">
        <v>0</v>
      </c>
    </row>
    <row r="17" spans="1:2" x14ac:dyDescent="0.25">
      <c r="A17" s="5" t="s">
        <v>7</v>
      </c>
      <c r="B17" s="6">
        <v>173671257</v>
      </c>
    </row>
    <row r="18" spans="1:2" ht="18.75" hidden="1" customHeight="1" x14ac:dyDescent="0.25">
      <c r="A18" s="5" t="s">
        <v>8</v>
      </c>
      <c r="B18" s="7"/>
    </row>
    <row r="19" spans="1:2" x14ac:dyDescent="0.25">
      <c r="A19" s="4" t="s">
        <v>9</v>
      </c>
      <c r="B19" s="8">
        <f>SUM(B15:B18)</f>
        <v>188231778.38</v>
      </c>
    </row>
    <row r="20" spans="1:2" x14ac:dyDescent="0.25">
      <c r="A20" s="4"/>
      <c r="B20" s="10"/>
    </row>
    <row r="21" spans="1:2" x14ac:dyDescent="0.25">
      <c r="A21" s="4"/>
      <c r="B21" s="10"/>
    </row>
    <row r="22" spans="1:2" x14ac:dyDescent="0.25">
      <c r="A22" s="4" t="s">
        <v>10</v>
      </c>
      <c r="B22" s="10"/>
    </row>
    <row r="23" spans="1:2" x14ac:dyDescent="0.25">
      <c r="A23" s="5" t="s">
        <v>11</v>
      </c>
      <c r="B23" s="11">
        <v>2293204.89</v>
      </c>
    </row>
    <row r="24" spans="1:2" x14ac:dyDescent="0.25">
      <c r="A24" s="4" t="s">
        <v>12</v>
      </c>
      <c r="B24" s="8">
        <f t="shared" ref="B24" si="0">SUM(B23)</f>
        <v>2293204.89</v>
      </c>
    </row>
    <row r="25" spans="1:2" x14ac:dyDescent="0.25">
      <c r="A25" s="4"/>
      <c r="B25" s="10"/>
    </row>
    <row r="26" spans="1:2" ht="16.5" thickBot="1" x14ac:dyDescent="0.3">
      <c r="A26" s="4" t="s">
        <v>13</v>
      </c>
      <c r="B26" s="12">
        <f>+B19-B24</f>
        <v>185938573.49000001</v>
      </c>
    </row>
    <row r="27" spans="1:2" ht="16.5" thickTop="1" x14ac:dyDescent="0.25">
      <c r="A27" s="13"/>
      <c r="B27" s="14"/>
    </row>
    <row r="28" spans="1:2" x14ac:dyDescent="0.25">
      <c r="A28" s="15" t="s">
        <v>14</v>
      </c>
      <c r="B28" s="16"/>
    </row>
    <row r="29" spans="1:2" x14ac:dyDescent="0.25">
      <c r="A29" s="5" t="s">
        <v>15</v>
      </c>
      <c r="B29" s="17">
        <f>+[1]NOTAS!D284</f>
        <v>137351626.18000001</v>
      </c>
    </row>
    <row r="30" spans="1:2" x14ac:dyDescent="0.25">
      <c r="A30" s="5" t="s">
        <v>16</v>
      </c>
      <c r="B30" s="17">
        <f>+[1]NOTAS!D304</f>
        <v>16075270.679999998</v>
      </c>
    </row>
    <row r="31" spans="1:2" x14ac:dyDescent="0.25">
      <c r="A31" s="5" t="s">
        <v>17</v>
      </c>
      <c r="B31" s="17">
        <f>+[1]NOTAS!D350</f>
        <v>24258044.540000007</v>
      </c>
    </row>
    <row r="32" spans="1:2" x14ac:dyDescent="0.25">
      <c r="A32" s="5" t="s">
        <v>18</v>
      </c>
      <c r="B32" s="6">
        <f>+[1]NOTAS!D359</f>
        <v>4455645.29</v>
      </c>
    </row>
    <row r="33" spans="1:2" x14ac:dyDescent="0.25">
      <c r="A33" s="5" t="s">
        <v>19</v>
      </c>
      <c r="B33" s="7">
        <v>0</v>
      </c>
    </row>
    <row r="34" spans="1:2" x14ac:dyDescent="0.25">
      <c r="A34" s="5" t="s">
        <v>20</v>
      </c>
      <c r="B34" s="7">
        <f>+[1]NOTAS!D377</f>
        <v>221624.82</v>
      </c>
    </row>
    <row r="35" spans="1:2" x14ac:dyDescent="0.25">
      <c r="A35" s="4" t="s">
        <v>21</v>
      </c>
      <c r="B35" s="8">
        <f>SUM(B29:B34)</f>
        <v>182362211.51000002</v>
      </c>
    </row>
    <row r="36" spans="1:2" x14ac:dyDescent="0.25">
      <c r="A36" s="4"/>
      <c r="B36" s="10"/>
    </row>
    <row r="37" spans="1:2" ht="17.25" customHeight="1" x14ac:dyDescent="0.25">
      <c r="A37" s="13"/>
      <c r="B37" s="14"/>
    </row>
    <row r="38" spans="1:2" ht="18.75" hidden="1" customHeight="1" x14ac:dyDescent="0.25">
      <c r="A38" s="5" t="s">
        <v>22</v>
      </c>
      <c r="B38" s="7"/>
    </row>
    <row r="39" spans="1:2" ht="18.75" hidden="1" customHeight="1" x14ac:dyDescent="0.25">
      <c r="A39" s="13"/>
      <c r="B39" s="14"/>
    </row>
    <row r="40" spans="1:2" ht="18.75" hidden="1" customHeight="1" x14ac:dyDescent="0.25">
      <c r="A40" s="5" t="s">
        <v>23</v>
      </c>
      <c r="B40" s="7"/>
    </row>
    <row r="41" spans="1:2" ht="14.25" customHeight="1" x14ac:dyDescent="0.25">
      <c r="A41" s="13"/>
      <c r="B41" s="14"/>
    </row>
    <row r="42" spans="1:2" x14ac:dyDescent="0.25">
      <c r="A42" s="4" t="s">
        <v>24</v>
      </c>
      <c r="B42" s="18">
        <f>B26-B35</f>
        <v>3576361.9799999893</v>
      </c>
    </row>
    <row r="43" spans="1:2" ht="18" customHeight="1" x14ac:dyDescent="0.25">
      <c r="A43" s="13"/>
      <c r="B43" s="19"/>
    </row>
    <row r="44" spans="1:2" hidden="1" x14ac:dyDescent="0.25">
      <c r="A44" s="20" t="s">
        <v>25</v>
      </c>
      <c r="B44" s="20"/>
    </row>
    <row r="45" spans="1:2" hidden="1" x14ac:dyDescent="0.25">
      <c r="A45" s="5" t="s">
        <v>26</v>
      </c>
      <c r="B45" s="5"/>
    </row>
    <row r="46" spans="1:2" hidden="1" x14ac:dyDescent="0.25">
      <c r="A46" s="5" t="s">
        <v>27</v>
      </c>
      <c r="B46" s="5"/>
    </row>
    <row r="47" spans="1:2" hidden="1" x14ac:dyDescent="0.25">
      <c r="A47" s="21"/>
      <c r="B47" s="21"/>
    </row>
    <row r="48" spans="1:2" hidden="1" x14ac:dyDescent="0.25">
      <c r="A48" s="13"/>
      <c r="B48" s="13"/>
    </row>
    <row r="49" spans="1:2" hidden="1" x14ac:dyDescent="0.25">
      <c r="A49" s="22" t="s">
        <v>28</v>
      </c>
      <c r="B49" s="22"/>
    </row>
    <row r="50" spans="1:2" x14ac:dyDescent="0.25">
      <c r="B50" s="9"/>
    </row>
    <row r="51" spans="1:2" x14ac:dyDescent="0.25">
      <c r="B51" s="9"/>
    </row>
    <row r="52" spans="1:2" ht="17.25" x14ac:dyDescent="0.3">
      <c r="A52" s="23"/>
      <c r="B52" s="24"/>
    </row>
    <row r="53" spans="1:2" ht="17.25" x14ac:dyDescent="0.3">
      <c r="A53" s="25" t="s">
        <v>29</v>
      </c>
      <c r="B53" s="26" t="s">
        <v>30</v>
      </c>
    </row>
    <row r="54" spans="1:2" ht="17.25" x14ac:dyDescent="0.3">
      <c r="A54" s="25" t="s">
        <v>31</v>
      </c>
      <c r="B54" s="26" t="s">
        <v>32</v>
      </c>
    </row>
    <row r="55" spans="1:2" ht="17.25" x14ac:dyDescent="0.3">
      <c r="A55" s="23"/>
      <c r="B55" s="24"/>
    </row>
    <row r="56" spans="1:2" ht="17.25" x14ac:dyDescent="0.3">
      <c r="A56" s="23"/>
      <c r="B56" s="23"/>
    </row>
    <row r="57" spans="1:2" ht="17.25" x14ac:dyDescent="0.3">
      <c r="A57" s="30"/>
      <c r="B57" s="30"/>
    </row>
    <row r="58" spans="1:2" ht="17.25" x14ac:dyDescent="0.3">
      <c r="A58" s="27"/>
      <c r="B58" s="27"/>
    </row>
    <row r="59" spans="1:2" ht="17.25" x14ac:dyDescent="0.3">
      <c r="A59" s="27"/>
      <c r="B59" s="27"/>
    </row>
  </sheetData>
  <mergeCells count="7">
    <mergeCell ref="A59:B59"/>
    <mergeCell ref="A5:B5"/>
    <mergeCell ref="A7:B7"/>
    <mergeCell ref="A8:B8"/>
    <mergeCell ref="A9:B9"/>
    <mergeCell ref="A57:B57"/>
    <mergeCell ref="A58:B58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Tejeda</dc:creator>
  <cp:lastModifiedBy>Rosa Morillo</cp:lastModifiedBy>
  <cp:lastPrinted>2026-01-22T12:29:27Z</cp:lastPrinted>
  <dcterms:created xsi:type="dcterms:W3CDTF">2026-01-20T15:53:55Z</dcterms:created>
  <dcterms:modified xsi:type="dcterms:W3CDTF">2026-01-22T12:29:46Z</dcterms:modified>
</cp:coreProperties>
</file>