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https://iibidom-my.sharepoint.com/personal/rmorillo_iibi_gob_do/Documents/Documentos/Informacion Portal de Transparencia/Informacion Portal 2025/1- Enero 2025/"/>
    </mc:Choice>
  </mc:AlternateContent>
  <xr:revisionPtr revIDLastSave="0" documentId="8_{697A0AA2-71B8-436B-A182-AF952581F0E9}" xr6:coauthVersionLast="47" xr6:coauthVersionMax="47" xr10:uidLastSave="{00000000-0000-0000-0000-000000000000}"/>
  <bookViews>
    <workbookView xWindow="20370" yWindow="-120" windowWidth="20730" windowHeight="11160" xr2:uid="{00000000-000D-0000-FFFF-FFFF00000000}"/>
  </bookViews>
  <sheets>
    <sheet name="Balance enero-2025" sheetId="23" r:id="rId1"/>
    <sheet name="Hoja2" sheetId="22" r:id="rId2"/>
  </sheets>
  <definedNames>
    <definedName name="_xlnm.Print_Area" localSheetId="0">'Balance enero-2025'!$B$1:$C$79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2" i="23" l="1"/>
  <c r="C66" i="23" s="1"/>
  <c r="C47" i="23"/>
  <c r="C58" i="23" s="1"/>
  <c r="C32" i="23"/>
  <c r="C23" i="23"/>
  <c r="C34" i="23" l="1"/>
  <c r="C67" i="23"/>
  <c r="C69" i="23" l="1"/>
</calcChain>
</file>

<file path=xl/sharedStrings.xml><?xml version="1.0" encoding="utf-8"?>
<sst xmlns="http://schemas.openxmlformats.org/spreadsheetml/2006/main" count="54" uniqueCount="54">
  <si>
    <t xml:space="preserve">Nombre de la Institución </t>
  </si>
  <si>
    <t>Estado de Situación Financiera</t>
  </si>
  <si>
    <t>Al 31 de Enero del 2025</t>
  </si>
  <si>
    <t>(Valores en RD$)</t>
  </si>
  <si>
    <t>01/01/2025</t>
  </si>
  <si>
    <t>Activos</t>
  </si>
  <si>
    <t>Activos corrientes</t>
  </si>
  <si>
    <t xml:space="preserve">Efectivo y equivalente de efectivo </t>
  </si>
  <si>
    <t>Inversiones a corto plazo (Nota 8)</t>
  </si>
  <si>
    <t>Porción corriente de documentos por cobrar (Nota 9)</t>
  </si>
  <si>
    <t>Cuenta por cobrar a corto plazo</t>
  </si>
  <si>
    <t>Otras Cuentas por Cobrar</t>
  </si>
  <si>
    <t xml:space="preserve"> Inventarios</t>
  </si>
  <si>
    <t xml:space="preserve">Pagos anticipados </t>
  </si>
  <si>
    <t>Total activos corrientes</t>
  </si>
  <si>
    <t>Activos no corrientes</t>
  </si>
  <si>
    <t>Cuentas por cobrar a largo plazo (Notas 14)</t>
  </si>
  <si>
    <t>Documentos por cobrar (Nota 15)</t>
  </si>
  <si>
    <t>Inversiones a largo plazo (Nota 16)</t>
  </si>
  <si>
    <t xml:space="preserve"> Otros activos financieros (Notas 17)</t>
  </si>
  <si>
    <t xml:space="preserve">Propiedad, planta y equipo neto </t>
  </si>
  <si>
    <t>Otros activos</t>
  </si>
  <si>
    <t>Total activos no corrientes</t>
  </si>
  <si>
    <t>Total activos</t>
  </si>
  <si>
    <t>Pasivos  corrientes</t>
  </si>
  <si>
    <t>Sobregiro bancario (Nota 21)</t>
  </si>
  <si>
    <t xml:space="preserve">Cuentas por pagar a corto plazo </t>
  </si>
  <si>
    <t xml:space="preserve"> Préstamos a corto plazo (Nota 23)</t>
  </si>
  <si>
    <t xml:space="preserve">Parte corriente de préstamos a largo plazo (Nota 24) </t>
  </si>
  <si>
    <t>Retenciones y acumulaciones por pagar (Nota 25)</t>
  </si>
  <si>
    <t xml:space="preserve"> Provisiones a corto plazo (Nota 26)</t>
  </si>
  <si>
    <t>Beneficios a empleados a corto plazo (Nota 27)</t>
  </si>
  <si>
    <t xml:space="preserve"> Pensiones (Nota 28)</t>
  </si>
  <si>
    <t>Otros pasivos corrientes (Nota 13.1)</t>
  </si>
  <si>
    <t>Otras cuentas por pagar</t>
  </si>
  <si>
    <t>Total pasivos corrientes</t>
  </si>
  <si>
    <t>Pasivos no corrientes</t>
  </si>
  <si>
    <t>Cuentas por pagar a largo plazo (Nota 30)</t>
  </si>
  <si>
    <t>Préstamos a largo plazo (Nota 31)</t>
  </si>
  <si>
    <t xml:space="preserve">Instrumentos de deuda (Nota 32) </t>
  </si>
  <si>
    <t>Provisiones a largo plazo (Nota 33)</t>
  </si>
  <si>
    <t>Beneficios a empleados a largo plazo (Nota 34)</t>
  </si>
  <si>
    <t xml:space="preserve"> Otros pasivos no corrientes (Nota 35)</t>
  </si>
  <si>
    <t>Total pasivos no corrientes</t>
  </si>
  <si>
    <t>Total pasivos</t>
  </si>
  <si>
    <t xml:space="preserve">Activos Netos/Patrimonio </t>
  </si>
  <si>
    <t xml:space="preserve">Capital </t>
  </si>
  <si>
    <t>Resultados positivos(ahorro)/neg.(desahorro)</t>
  </si>
  <si>
    <t>Resultado acumulado años anteriores</t>
  </si>
  <si>
    <t>Intereses minoritarios</t>
  </si>
  <si>
    <t xml:space="preserve">Total activos netos/patrimonio </t>
  </si>
  <si>
    <t xml:space="preserve">Total activos netos/patrimonio mas total pasivos </t>
  </si>
  <si>
    <t xml:space="preserve">                                                         Lic. Nelson Johnson</t>
  </si>
  <si>
    <t xml:space="preserve">                                                 Encargado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</si>
</sst>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  <numFmt numFmtId="166" formatCode="_(* #,##0_);_(* \(#,##0\);_(* &quot;-&quot;??_);_(@_)"/>
    <numFmt numFmtId="167" formatCode="#,##0.00;[Red]#,##0.00"/>
    <numFmt numFmtId="168" formatCode="&quot;$&quot;#,##0.00"/>
    <numFmt numFmtId="169" formatCode="#,##0;[Red]#,##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sz val="13"/>
      <color theme="1"/>
      <name val="Times New Roman"/>
      <family val="1"/>
    </font>
    <font>
      <b/>
      <sz val="13"/>
      <color theme="1"/>
      <name val="Calibri"/>
      <family val="2"/>
      <scheme val="minor"/>
    </font>
    <font>
      <b/>
      <sz val="13"/>
      <color theme="1"/>
      <name val="Times New Roman"/>
      <family val="1"/>
    </font>
    <font>
      <b/>
      <sz val="13"/>
      <color rgb="FF231F20"/>
      <name val="Times New Roman"/>
      <family val="1"/>
    </font>
    <font>
      <sz val="13"/>
      <color rgb="FF231F20"/>
      <name val="Times New Roman"/>
      <family val="1"/>
    </font>
    <font>
      <b/>
      <sz val="12"/>
      <color rgb="FF231F2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2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 wrapText="1"/>
    </xf>
    <xf numFmtId="166" fontId="5" fillId="0" borderId="1" xfId="1" applyNumberFormat="1" applyFont="1" applyFill="1" applyBorder="1"/>
    <xf numFmtId="167" fontId="2" fillId="2" borderId="0" xfId="0" applyNumberFormat="1" applyFont="1" applyFill="1"/>
    <xf numFmtId="166" fontId="6" fillId="2" borderId="0" xfId="0" applyNumberFormat="1" applyFont="1" applyFill="1" applyAlignment="1">
      <alignment vertical="center" wrapText="1"/>
    </xf>
    <xf numFmtId="166" fontId="7" fillId="2" borderId="0" xfId="0" applyNumberFormat="1" applyFont="1" applyFill="1" applyAlignment="1">
      <alignment horizontal="left" vertical="center" wrapText="1" indent="1"/>
    </xf>
    <xf numFmtId="0" fontId="7" fillId="2" borderId="0" xfId="0" applyFont="1" applyFill="1" applyAlignment="1">
      <alignment horizontal="left" vertical="center" wrapText="1" indent="1"/>
    </xf>
    <xf numFmtId="166" fontId="2" fillId="2" borderId="0" xfId="0" applyNumberFormat="1" applyFont="1" applyFill="1"/>
    <xf numFmtId="166" fontId="7" fillId="2" borderId="0" xfId="1" applyNumberFormat="1" applyFont="1" applyFill="1" applyAlignment="1">
      <alignment horizontal="center" vertical="center" wrapText="1"/>
    </xf>
    <xf numFmtId="166" fontId="6" fillId="2" borderId="2" xfId="1" applyNumberFormat="1" applyFont="1" applyFill="1" applyBorder="1" applyAlignment="1">
      <alignment horizontal="center" vertical="center" wrapText="1"/>
    </xf>
    <xf numFmtId="166" fontId="6" fillId="0" borderId="3" xfId="0" applyNumberFormat="1" applyFont="1" applyBorder="1" applyAlignment="1">
      <alignment vertical="center" wrapText="1"/>
    </xf>
    <xf numFmtId="166" fontId="7" fillId="0" borderId="0" xfId="1" applyNumberFormat="1" applyFont="1" applyFill="1" applyAlignment="1">
      <alignment horizontal="center" vertical="center" wrapText="1"/>
    </xf>
    <xf numFmtId="166" fontId="7" fillId="0" borderId="0" xfId="0" applyNumberFormat="1" applyFont="1" applyAlignment="1">
      <alignment horizontal="left" vertical="center" wrapText="1" indent="1"/>
    </xf>
    <xf numFmtId="166" fontId="6" fillId="0" borderId="0" xfId="0" applyNumberFormat="1" applyFont="1" applyAlignment="1">
      <alignment vertical="center" wrapText="1"/>
    </xf>
    <xf numFmtId="166" fontId="6" fillId="0" borderId="4" xfId="1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6" fillId="2" borderId="0" xfId="0" applyFont="1" applyFill="1" applyAlignment="1">
      <alignment vertical="center"/>
    </xf>
    <xf numFmtId="0" fontId="5" fillId="2" borderId="0" xfId="0" applyFont="1" applyFill="1"/>
    <xf numFmtId="165" fontId="5" fillId="2" borderId="0" xfId="0" applyNumberFormat="1" applyFont="1" applyFill="1"/>
    <xf numFmtId="165" fontId="4" fillId="2" borderId="0" xfId="0" applyNumberFormat="1" applyFont="1" applyFill="1" applyAlignment="1">
      <alignment horizontal="left"/>
    </xf>
    <xf numFmtId="165" fontId="4" fillId="2" borderId="0" xfId="0" applyNumberFormat="1" applyFont="1" applyFill="1"/>
    <xf numFmtId="166" fontId="4" fillId="2" borderId="0" xfId="0" applyNumberFormat="1" applyFont="1" applyFill="1"/>
    <xf numFmtId="166" fontId="7" fillId="2" borderId="0" xfId="1" applyNumberFormat="1" applyFont="1" applyFill="1" applyBorder="1" applyAlignment="1">
      <alignment horizontal="center" vertical="center" wrapText="1"/>
    </xf>
    <xf numFmtId="166" fontId="7" fillId="2" borderId="2" xfId="0" applyNumberFormat="1" applyFont="1" applyFill="1" applyBorder="1" applyAlignment="1">
      <alignment horizontal="left" vertical="center" wrapText="1" indent="1"/>
    </xf>
    <xf numFmtId="14" fontId="6" fillId="2" borderId="0" xfId="0" applyNumberFormat="1" applyFont="1" applyFill="1" applyAlignment="1">
      <alignment vertical="center"/>
    </xf>
    <xf numFmtId="167" fontId="7" fillId="2" borderId="0" xfId="0" applyNumberFormat="1" applyFont="1" applyFill="1" applyAlignment="1">
      <alignment vertical="center" wrapText="1"/>
    </xf>
    <xf numFmtId="166" fontId="7" fillId="2" borderId="0" xfId="0" applyNumberFormat="1" applyFont="1" applyFill="1" applyAlignment="1">
      <alignment vertical="center" wrapText="1"/>
    </xf>
    <xf numFmtId="14" fontId="6" fillId="2" borderId="2" xfId="0" applyNumberFormat="1" applyFont="1" applyFill="1" applyBorder="1" applyAlignment="1">
      <alignment horizontal="center" vertical="center"/>
    </xf>
    <xf numFmtId="43" fontId="2" fillId="2" borderId="0" xfId="2" applyFont="1" applyFill="1"/>
    <xf numFmtId="43" fontId="4" fillId="2" borderId="0" xfId="0" applyNumberFormat="1" applyFont="1" applyFill="1"/>
    <xf numFmtId="0" fontId="8" fillId="2" borderId="0" xfId="0" applyFont="1" applyFill="1" applyAlignment="1">
      <alignment horizontal="center" vertical="center"/>
    </xf>
    <xf numFmtId="165" fontId="4" fillId="2" borderId="0" xfId="0" applyNumberFormat="1" applyFont="1" applyFill="1" applyAlignment="1">
      <alignment horizontal="center"/>
    </xf>
    <xf numFmtId="168" fontId="5" fillId="2" borderId="0" xfId="1" applyNumberFormat="1" applyFont="1" applyFill="1" applyBorder="1"/>
    <xf numFmtId="168" fontId="2" fillId="2" borderId="0" xfId="0" applyNumberFormat="1" applyFont="1" applyFill="1"/>
    <xf numFmtId="169" fontId="7" fillId="2" borderId="0" xfId="0" applyNumberFormat="1" applyFont="1" applyFill="1" applyAlignment="1">
      <alignment vertical="center" wrapText="1"/>
    </xf>
    <xf numFmtId="0" fontId="6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</cellXfs>
  <cellStyles count="3">
    <cellStyle name="Millares" xfId="2" builtinId="3"/>
    <cellStyle name="Millares 2" xfId="1" xr:uid="{834A90C2-AB11-4A8C-B098-80A39E0EB01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1381125</xdr:colOff>
      <xdr:row>0</xdr:row>
      <xdr:rowOff>0</xdr:rowOff>
    </xdr:from>
    <xdr:to>
      <xdr:col>2</xdr:col>
      <xdr:colOff>259261</xdr:colOff>
      <xdr:row>6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2D579BF-0B4D-4A12-9A06-AE229834CC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43125" y="0"/>
          <a:ext cx="2659561" cy="13049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8CC2DD-E850-4F76-A2C5-3F81BDAD4819}">
  <sheetPr>
    <tabColor rgb="FF92D050"/>
    <pageSetUpPr fitToPage="1"/>
  </sheetPr>
  <dimension ref="B1:L79"/>
  <sheetViews>
    <sheetView tabSelected="1" topLeftCell="A46" zoomScaleNormal="100" workbookViewId="0">
      <selection activeCell="E63" sqref="E63"/>
    </sheetView>
  </sheetViews>
  <sheetFormatPr baseColWidth="10" defaultColWidth="11.42578125" defaultRowHeight="17.25" x14ac:dyDescent="0.3"/>
  <cols>
    <col min="1" max="1" width="11.42578125" style="1"/>
    <col min="2" max="2" width="56.7109375" style="1" customWidth="1"/>
    <col min="3" max="3" width="23.28515625" style="1" customWidth="1"/>
    <col min="4" max="4" width="18.28515625" style="1" customWidth="1"/>
    <col min="5" max="5" width="17.42578125" style="1" bestFit="1" customWidth="1"/>
    <col min="6" max="6" width="17.5703125" style="1" bestFit="1" customWidth="1"/>
    <col min="7" max="7" width="13.7109375" style="1" bestFit="1" customWidth="1"/>
    <col min="8" max="16384" width="11.42578125" style="1"/>
  </cols>
  <sheetData>
    <row r="1" spans="2:3" hidden="1" x14ac:dyDescent="0.3">
      <c r="B1" s="39" t="s">
        <v>0</v>
      </c>
      <c r="C1" s="39"/>
    </row>
    <row r="2" spans="2:3" x14ac:dyDescent="0.3">
      <c r="B2" s="37"/>
      <c r="C2" s="37"/>
    </row>
    <row r="3" spans="2:3" x14ac:dyDescent="0.3">
      <c r="B3" s="37"/>
      <c r="C3" s="37"/>
    </row>
    <row r="4" spans="2:3" x14ac:dyDescent="0.3">
      <c r="B4" s="37"/>
      <c r="C4" s="37"/>
    </row>
    <row r="5" spans="2:3" x14ac:dyDescent="0.3">
      <c r="B5" s="37"/>
      <c r="C5" s="37"/>
    </row>
    <row r="6" spans="2:3" x14ac:dyDescent="0.3">
      <c r="B6" s="37"/>
      <c r="C6" s="37"/>
    </row>
    <row r="7" spans="2:3" x14ac:dyDescent="0.3">
      <c r="B7" s="37"/>
      <c r="C7" s="37"/>
    </row>
    <row r="8" spans="2:3" x14ac:dyDescent="0.3">
      <c r="B8" s="40" t="s">
        <v>1</v>
      </c>
      <c r="C8" s="40"/>
    </row>
    <row r="9" spans="2:3" x14ac:dyDescent="0.3">
      <c r="B9" s="40" t="s">
        <v>2</v>
      </c>
      <c r="C9" s="40"/>
    </row>
    <row r="10" spans="2:3" x14ac:dyDescent="0.3">
      <c r="B10" s="40" t="s">
        <v>3</v>
      </c>
      <c r="C10" s="40"/>
    </row>
    <row r="11" spans="2:3" x14ac:dyDescent="0.3">
      <c r="B11" s="32"/>
      <c r="C11" s="32"/>
    </row>
    <row r="12" spans="2:3" ht="18.75" customHeight="1" x14ac:dyDescent="0.3">
      <c r="B12" s="18"/>
      <c r="C12" s="26"/>
    </row>
    <row r="13" spans="2:3" x14ac:dyDescent="0.3">
      <c r="B13" s="17"/>
      <c r="C13" s="29" t="s">
        <v>4</v>
      </c>
    </row>
    <row r="14" spans="2:3" x14ac:dyDescent="0.3">
      <c r="B14" s="3" t="s">
        <v>5</v>
      </c>
      <c r="C14" s="3"/>
    </row>
    <row r="15" spans="2:3" x14ac:dyDescent="0.3">
      <c r="B15" s="3" t="s">
        <v>6</v>
      </c>
      <c r="C15" s="3"/>
    </row>
    <row r="16" spans="2:3" x14ac:dyDescent="0.3">
      <c r="B16" s="8" t="s">
        <v>7</v>
      </c>
      <c r="C16" s="36">
        <v>28672749</v>
      </c>
    </row>
    <row r="17" spans="2:12" ht="17.25" hidden="1" customHeight="1" x14ac:dyDescent="0.3">
      <c r="B17" s="8" t="s">
        <v>8</v>
      </c>
      <c r="C17" s="27"/>
    </row>
    <row r="18" spans="2:12" ht="17.25" hidden="1" customHeight="1" x14ac:dyDescent="0.3">
      <c r="B18" s="8" t="s">
        <v>9</v>
      </c>
      <c r="C18" s="27"/>
    </row>
    <row r="19" spans="2:12" x14ac:dyDescent="0.3">
      <c r="B19" s="8" t="s">
        <v>10</v>
      </c>
      <c r="C19" s="36">
        <v>12479510</v>
      </c>
    </row>
    <row r="20" spans="2:12" customFormat="1" hidden="1" x14ac:dyDescent="0.3">
      <c r="B20" s="8" t="s">
        <v>11</v>
      </c>
      <c r="C20" s="27"/>
      <c r="D20" s="1"/>
      <c r="E20" s="1"/>
      <c r="F20" s="1"/>
      <c r="G20" s="1"/>
      <c r="H20" s="1"/>
      <c r="I20" s="1"/>
      <c r="J20" s="1"/>
      <c r="K20" s="1"/>
      <c r="L20" s="1"/>
    </row>
    <row r="21" spans="2:12" customFormat="1" x14ac:dyDescent="0.3">
      <c r="B21" s="8" t="s">
        <v>12</v>
      </c>
      <c r="C21" s="36">
        <v>8030634</v>
      </c>
      <c r="D21" s="1"/>
      <c r="E21" s="1"/>
      <c r="F21" s="1"/>
      <c r="G21" s="1"/>
      <c r="H21" s="1"/>
      <c r="I21" s="1"/>
      <c r="J21" s="1"/>
      <c r="K21" s="1"/>
      <c r="L21" s="1"/>
    </row>
    <row r="22" spans="2:12" ht="17.25" customHeight="1" x14ac:dyDescent="0.3">
      <c r="B22" s="8" t="s">
        <v>13</v>
      </c>
      <c r="C22" s="36"/>
    </row>
    <row r="23" spans="2:12" s="2" customFormat="1" x14ac:dyDescent="0.3">
      <c r="B23" s="3" t="s">
        <v>14</v>
      </c>
      <c r="C23" s="12">
        <f>SUM(C16:C22)</f>
        <v>49182893</v>
      </c>
      <c r="D23" s="23"/>
      <c r="E23" s="23"/>
      <c r="H23" s="1"/>
    </row>
    <row r="24" spans="2:12" x14ac:dyDescent="0.3">
      <c r="B24" s="3"/>
      <c r="C24" s="6"/>
      <c r="H24" s="2"/>
    </row>
    <row r="25" spans="2:12" ht="19.5" customHeight="1" x14ac:dyDescent="0.3">
      <c r="B25" s="3" t="s">
        <v>15</v>
      </c>
      <c r="C25" s="6"/>
    </row>
    <row r="26" spans="2:12" ht="13.5" hidden="1" customHeight="1" x14ac:dyDescent="0.3">
      <c r="B26" s="8" t="s">
        <v>16</v>
      </c>
      <c r="C26" s="7"/>
    </row>
    <row r="27" spans="2:12" ht="12.75" hidden="1" customHeight="1" x14ac:dyDescent="0.3">
      <c r="B27" s="8" t="s">
        <v>17</v>
      </c>
      <c r="C27" s="7"/>
    </row>
    <row r="28" spans="2:12" ht="14.25" hidden="1" customHeight="1" x14ac:dyDescent="0.3">
      <c r="B28" s="8" t="s">
        <v>18</v>
      </c>
      <c r="C28" s="7"/>
    </row>
    <row r="29" spans="2:12" ht="15" hidden="1" customHeight="1" x14ac:dyDescent="0.3">
      <c r="B29" s="8" t="s">
        <v>19</v>
      </c>
      <c r="C29" s="7"/>
    </row>
    <row r="30" spans="2:12" x14ac:dyDescent="0.3">
      <c r="B30" s="8" t="s">
        <v>20</v>
      </c>
      <c r="C30" s="28">
        <v>26436221</v>
      </c>
    </row>
    <row r="31" spans="2:12" x14ac:dyDescent="0.3">
      <c r="B31" s="8" t="s">
        <v>21</v>
      </c>
      <c r="C31" s="13">
        <v>567340</v>
      </c>
    </row>
    <row r="32" spans="2:12" x14ac:dyDescent="0.3">
      <c r="B32" s="3" t="s">
        <v>22</v>
      </c>
      <c r="C32" s="12">
        <f>C30+C31</f>
        <v>27003561</v>
      </c>
    </row>
    <row r="33" spans="2:6" x14ac:dyDescent="0.3">
      <c r="B33" s="3"/>
      <c r="C33" s="6"/>
    </row>
    <row r="34" spans="2:6" ht="18" thickBot="1" x14ac:dyDescent="0.35">
      <c r="B34" s="3" t="s">
        <v>23</v>
      </c>
      <c r="C34" s="16">
        <f>C32+C23</f>
        <v>76186454</v>
      </c>
      <c r="E34" s="30"/>
      <c r="F34" s="9"/>
    </row>
    <row r="35" spans="2:6" ht="18" thickTop="1" x14ac:dyDescent="0.3">
      <c r="B35" s="3"/>
      <c r="C35" s="15"/>
    </row>
    <row r="36" spans="2:6" x14ac:dyDescent="0.3">
      <c r="B36" s="3" t="s">
        <v>24</v>
      </c>
      <c r="C36" s="6"/>
    </row>
    <row r="37" spans="2:6" ht="17.25" hidden="1" customHeight="1" x14ac:dyDescent="0.3">
      <c r="B37" s="8" t="s">
        <v>25</v>
      </c>
      <c r="C37" s="7"/>
    </row>
    <row r="38" spans="2:6" x14ac:dyDescent="0.3">
      <c r="B38" s="8" t="s">
        <v>26</v>
      </c>
      <c r="C38" s="28">
        <v>11739292</v>
      </c>
      <c r="E38" s="30"/>
      <c r="F38" s="9"/>
    </row>
    <row r="39" spans="2:6" ht="17.25" hidden="1" customHeight="1" x14ac:dyDescent="0.3">
      <c r="B39" s="8" t="s">
        <v>27</v>
      </c>
      <c r="C39" s="14"/>
    </row>
    <row r="40" spans="2:6" ht="17.25" hidden="1" customHeight="1" x14ac:dyDescent="0.3">
      <c r="B40" s="8" t="s">
        <v>28</v>
      </c>
      <c r="C40" s="14"/>
    </row>
    <row r="41" spans="2:6" ht="17.25" hidden="1" customHeight="1" x14ac:dyDescent="0.3">
      <c r="B41" s="8" t="s">
        <v>29</v>
      </c>
      <c r="C41" s="14"/>
    </row>
    <row r="42" spans="2:6" ht="17.25" hidden="1" customHeight="1" x14ac:dyDescent="0.3">
      <c r="B42" s="8" t="s">
        <v>30</v>
      </c>
      <c r="C42" s="14"/>
    </row>
    <row r="43" spans="2:6" ht="17.25" hidden="1" customHeight="1" x14ac:dyDescent="0.3">
      <c r="B43" s="8" t="s">
        <v>31</v>
      </c>
      <c r="C43" s="14"/>
    </row>
    <row r="44" spans="2:6" ht="17.25" hidden="1" customHeight="1" x14ac:dyDescent="0.3">
      <c r="B44" s="8" t="s">
        <v>32</v>
      </c>
      <c r="C44" s="14"/>
    </row>
    <row r="45" spans="2:6" ht="17.25" hidden="1" customHeight="1" x14ac:dyDescent="0.3">
      <c r="B45" s="8" t="s">
        <v>33</v>
      </c>
      <c r="C45" s="13"/>
    </row>
    <row r="46" spans="2:6" x14ac:dyDescent="0.3">
      <c r="B46" s="8" t="s">
        <v>34</v>
      </c>
      <c r="C46" s="13">
        <v>11416125</v>
      </c>
    </row>
    <row r="47" spans="2:6" x14ac:dyDescent="0.3">
      <c r="B47" s="3" t="s">
        <v>35</v>
      </c>
      <c r="C47" s="12">
        <f>SUM(C38:C46)</f>
        <v>23155417</v>
      </c>
    </row>
    <row r="48" spans="2:6" x14ac:dyDescent="0.3">
      <c r="B48" s="3"/>
      <c r="C48" s="6"/>
    </row>
    <row r="49" spans="2:8" ht="17.25" hidden="1" customHeight="1" x14ac:dyDescent="0.3">
      <c r="B49" s="3" t="s">
        <v>36</v>
      </c>
      <c r="C49" s="6"/>
    </row>
    <row r="50" spans="2:8" ht="17.25" hidden="1" customHeight="1" x14ac:dyDescent="0.3">
      <c r="B50" s="8" t="s">
        <v>37</v>
      </c>
      <c r="C50" s="7"/>
    </row>
    <row r="51" spans="2:8" ht="17.25" hidden="1" customHeight="1" x14ac:dyDescent="0.3">
      <c r="B51" s="8" t="s">
        <v>38</v>
      </c>
      <c r="C51" s="7"/>
    </row>
    <row r="52" spans="2:8" ht="17.25" hidden="1" customHeight="1" x14ac:dyDescent="0.3">
      <c r="B52" s="8" t="s">
        <v>39</v>
      </c>
      <c r="C52" s="7"/>
    </row>
    <row r="53" spans="2:8" ht="17.25" hidden="1" customHeight="1" x14ac:dyDescent="0.3">
      <c r="B53" s="8" t="s">
        <v>40</v>
      </c>
      <c r="C53" s="7"/>
    </row>
    <row r="54" spans="2:8" ht="17.25" hidden="1" customHeight="1" x14ac:dyDescent="0.3">
      <c r="B54" s="8" t="s">
        <v>41</v>
      </c>
      <c r="C54" s="7"/>
    </row>
    <row r="55" spans="2:8" ht="17.25" hidden="1" customHeight="1" x14ac:dyDescent="0.3">
      <c r="B55" s="8" t="s">
        <v>42</v>
      </c>
      <c r="C55" s="7"/>
    </row>
    <row r="56" spans="2:8" ht="17.25" hidden="1" customHeight="1" x14ac:dyDescent="0.3">
      <c r="B56" s="3" t="s">
        <v>43</v>
      </c>
      <c r="C56" s="6"/>
    </row>
    <row r="57" spans="2:8" ht="10.5" hidden="1" customHeight="1" x14ac:dyDescent="0.3">
      <c r="B57" s="3"/>
      <c r="C57" s="6"/>
    </row>
    <row r="58" spans="2:8" s="2" customFormat="1" x14ac:dyDescent="0.3">
      <c r="B58" s="3" t="s">
        <v>44</v>
      </c>
      <c r="C58" s="11">
        <f>SUM(C47)</f>
        <v>23155417</v>
      </c>
      <c r="H58" s="1"/>
    </row>
    <row r="59" spans="2:8" ht="15" customHeight="1" x14ac:dyDescent="0.3">
      <c r="B59" s="3"/>
      <c r="C59" s="6"/>
      <c r="H59" s="2"/>
    </row>
    <row r="60" spans="2:8" x14ac:dyDescent="0.3">
      <c r="B60" s="3" t="s">
        <v>45</v>
      </c>
      <c r="C60" s="6"/>
    </row>
    <row r="61" spans="2:8" x14ac:dyDescent="0.3">
      <c r="B61" s="8" t="s">
        <v>46</v>
      </c>
      <c r="C61" s="10">
        <v>15000000</v>
      </c>
      <c r="F61" s="5"/>
    </row>
    <row r="62" spans="2:8" ht="28.5" customHeight="1" x14ac:dyDescent="0.3">
      <c r="B62" s="8" t="s">
        <v>47</v>
      </c>
      <c r="C62" s="10">
        <f>6297299-16326</f>
        <v>6280973</v>
      </c>
      <c r="D62" s="35"/>
      <c r="F62" s="5"/>
    </row>
    <row r="63" spans="2:8" x14ac:dyDescent="0.3">
      <c r="B63" s="8" t="s">
        <v>48</v>
      </c>
      <c r="C63" s="24">
        <v>31750064.48</v>
      </c>
      <c r="E63" s="9"/>
      <c r="F63" s="5"/>
    </row>
    <row r="64" spans="2:8" ht="0.75" customHeight="1" x14ac:dyDescent="0.3">
      <c r="B64" s="8" t="s">
        <v>49</v>
      </c>
      <c r="C64" s="7"/>
      <c r="F64" s="5"/>
    </row>
    <row r="65" spans="2:8" ht="9.75" customHeight="1" x14ac:dyDescent="0.3">
      <c r="B65" s="8"/>
      <c r="C65" s="25"/>
      <c r="F65" s="5"/>
    </row>
    <row r="66" spans="2:8" x14ac:dyDescent="0.3">
      <c r="B66" s="3" t="s">
        <v>50</v>
      </c>
      <c r="C66" s="6">
        <f>SUM(C61:C64)</f>
        <v>53031037.480000004</v>
      </c>
      <c r="F66" s="5"/>
    </row>
    <row r="67" spans="2:8" s="2" customFormat="1" ht="18" thickBot="1" x14ac:dyDescent="0.35">
      <c r="B67" s="3" t="s">
        <v>51</v>
      </c>
      <c r="C67" s="4">
        <f>C66+C58</f>
        <v>76186454.480000004</v>
      </c>
      <c r="E67" s="23"/>
      <c r="F67" s="31"/>
      <c r="G67" s="31"/>
      <c r="H67" s="1"/>
    </row>
    <row r="68" spans="2:8" s="2" customFormat="1" ht="18" thickTop="1" x14ac:dyDescent="0.3">
      <c r="B68" s="3"/>
      <c r="C68" s="34"/>
      <c r="D68" s="23"/>
    </row>
    <row r="69" spans="2:8" x14ac:dyDescent="0.3">
      <c r="B69" s="19"/>
      <c r="C69" s="20">
        <f>+C34-C67</f>
        <v>-0.48000000417232513</v>
      </c>
      <c r="E69" s="9"/>
    </row>
    <row r="70" spans="2:8" x14ac:dyDescent="0.3">
      <c r="B70" s="19"/>
      <c r="C70" s="20"/>
      <c r="E70" s="9"/>
    </row>
    <row r="71" spans="2:8" x14ac:dyDescent="0.3">
      <c r="B71" s="19"/>
      <c r="C71" s="20"/>
      <c r="E71" s="9"/>
    </row>
    <row r="72" spans="2:8" x14ac:dyDescent="0.3">
      <c r="B72" s="19"/>
      <c r="C72" s="20"/>
      <c r="E72" s="9"/>
    </row>
    <row r="73" spans="2:8" x14ac:dyDescent="0.3">
      <c r="B73" s="21" t="s">
        <v>52</v>
      </c>
      <c r="C73" s="33"/>
    </row>
    <row r="74" spans="2:8" x14ac:dyDescent="0.3">
      <c r="B74" s="33" t="s">
        <v>53</v>
      </c>
      <c r="C74" s="33"/>
    </row>
    <row r="75" spans="2:8" x14ac:dyDescent="0.3">
      <c r="B75" s="2"/>
      <c r="C75" s="22"/>
    </row>
    <row r="76" spans="2:8" ht="16.5" customHeight="1" x14ac:dyDescent="0.3"/>
    <row r="77" spans="2:8" x14ac:dyDescent="0.3">
      <c r="B77" s="38"/>
      <c r="C77" s="38"/>
    </row>
    <row r="78" spans="2:8" x14ac:dyDescent="0.3">
      <c r="B78" s="38"/>
      <c r="C78" s="38"/>
    </row>
    <row r="79" spans="2:8" x14ac:dyDescent="0.3">
      <c r="B79" s="38"/>
      <c r="C79" s="38"/>
    </row>
  </sheetData>
  <mergeCells count="7">
    <mergeCell ref="B78:C78"/>
    <mergeCell ref="B79:C79"/>
    <mergeCell ref="B1:C1"/>
    <mergeCell ref="B8:C8"/>
    <mergeCell ref="B9:C9"/>
    <mergeCell ref="B10:C10"/>
    <mergeCell ref="B77:C77"/>
  </mergeCells>
  <printOptions horizontalCentered="1"/>
  <pageMargins left="0.25" right="0.25" top="0.75" bottom="0.75" header="0.3" footer="0.3"/>
  <pageSetup scale="7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3C04B0-84C5-4288-9EB3-89419EFE1883}">
  <dimension ref="A1"/>
  <sheetViews>
    <sheetView workbookViewId="0">
      <selection activeCell="H19" sqref="H19"/>
    </sheetView>
  </sheetViews>
  <sheetFormatPr baseColWidth="10" defaultColWidth="11.425781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Balance enero-2025</vt:lpstr>
      <vt:lpstr>Hoja2</vt:lpstr>
      <vt:lpstr>'Balance enero-2025'!Área_de_impresión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Kennedy Antonio Vargas Hernandez</dc:creator>
  <cp:keywords/>
  <dc:description/>
  <cp:lastModifiedBy>Rosa Morillo</cp:lastModifiedBy>
  <cp:revision/>
  <dcterms:created xsi:type="dcterms:W3CDTF">2015-06-05T18:19:34Z</dcterms:created>
  <dcterms:modified xsi:type="dcterms:W3CDTF">2025-02-19T13:49:43Z</dcterms:modified>
  <cp:category/>
  <cp:contentStatus/>
</cp:coreProperties>
</file>