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71875F22-8247-4B77-B3DB-D34A544877CD}" xr6:coauthVersionLast="47" xr6:coauthVersionMax="47" xr10:uidLastSave="{00000000-0000-0000-0000-000000000000}"/>
  <bookViews>
    <workbookView xWindow="20370" yWindow="-120" windowWidth="20730" windowHeight="11160" xr2:uid="{289D5C84-CB5C-42E0-900B-8A8F3EFEBAB0}"/>
  </bookViews>
  <sheets>
    <sheet name="FEBRERO 2023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12" l="1"/>
  <c r="F62" i="12"/>
  <c r="F31" i="12"/>
  <c r="F24" i="12"/>
  <c r="F68" i="12"/>
  <c r="F65" i="12"/>
  <c r="F56" i="12"/>
  <c r="F50" i="12"/>
  <c r="F46" i="12"/>
  <c r="F39" i="12"/>
  <c r="F27" i="12"/>
  <c r="F92" i="12" l="1"/>
</calcChain>
</file>

<file path=xl/sharedStrings.xml><?xml version="1.0" encoding="utf-8"?>
<sst xmlns="http://schemas.openxmlformats.org/spreadsheetml/2006/main" count="138" uniqueCount="101">
  <si>
    <t>FACTURA</t>
  </si>
  <si>
    <t>CONCEPTO</t>
  </si>
  <si>
    <t>B1500097390</t>
  </si>
  <si>
    <t>GASTOS POR TRABAJOS Y SUMINISTRO</t>
  </si>
  <si>
    <t>B1500000006</t>
  </si>
  <si>
    <t>B1500000033</t>
  </si>
  <si>
    <t>B1500000278</t>
  </si>
  <si>
    <t>B1500000917</t>
  </si>
  <si>
    <t>TOTAL</t>
  </si>
  <si>
    <t xml:space="preserve">                                                                          </t>
  </si>
  <si>
    <t xml:space="preserve">                                                                                                                  INSTITUTO DE INNOVACION EN BIOTECNOLOGIA E INDUSTRIA</t>
  </si>
  <si>
    <t xml:space="preserve">       Estado de cuenta suplidores</t>
  </si>
  <si>
    <t>COMPRA BOTELLONES DE AGUA</t>
  </si>
  <si>
    <t>AGUA PLANETA AZUL S A</t>
  </si>
  <si>
    <t>BDC SERRALLES S R L</t>
  </si>
  <si>
    <t>COMERCIALIZADORA GUGENNTAN SRL</t>
  </si>
  <si>
    <t>COMPANIA DOMINICANA DE TELEFONOS S A</t>
  </si>
  <si>
    <t>CORPORACION PARADOX S R L</t>
  </si>
  <si>
    <t>DELTA COMERCIAL S A</t>
  </si>
  <si>
    <t>EDESUR DOMINICANA S A</t>
  </si>
  <si>
    <t>GTG INDUSTRIAL SRL</t>
  </si>
  <si>
    <t>KELNET COMPUTER SRL</t>
  </si>
  <si>
    <t>MARCEL SOLUTION SRL</t>
  </si>
  <si>
    <t>SAN MIGUEL &amp; CIA SRL</t>
  </si>
  <si>
    <t>COMPRA DE AZUCAR Y CAFÉ</t>
  </si>
  <si>
    <t>B1500000154</t>
  </si>
  <si>
    <t>TECNOLOGIA Y MAQUINARIA PEREZ VASQUEZ TEMPEVA SRL</t>
  </si>
  <si>
    <t>B1500000642</t>
  </si>
  <si>
    <t>B1500001034</t>
  </si>
  <si>
    <t>VIMARTE PUBLICIDAD EIRL</t>
  </si>
  <si>
    <t>SERVICIO DE IMPRESION</t>
  </si>
  <si>
    <t>WORLD TECHNOLOGY TATIS SRL</t>
  </si>
  <si>
    <t>Nelson Johnson</t>
  </si>
  <si>
    <t>Enc. Financiero</t>
  </si>
  <si>
    <t>GASTVEN GASTRONOMICA EVENTOS SRL</t>
  </si>
  <si>
    <t>GC LAB DOMINICANA SRL</t>
  </si>
  <si>
    <t>OBSERVACIONES</t>
  </si>
  <si>
    <t>MONTO FACTURADO</t>
  </si>
  <si>
    <t>SUPLIDORES</t>
  </si>
  <si>
    <t>FECHA</t>
  </si>
  <si>
    <t>COMPRA DE BATERIAS Y MANTENEDORES DE CARGA</t>
  </si>
  <si>
    <t>B1500000838</t>
  </si>
  <si>
    <t>Annileidy Santana</t>
  </si>
  <si>
    <t>Enc. Cuentas por Pagar</t>
  </si>
  <si>
    <t>B1500022691</t>
  </si>
  <si>
    <t>SANTO DOMINGO MOTORS COMPANY SA</t>
  </si>
  <si>
    <t>COMPRA DE MOTOR</t>
  </si>
  <si>
    <t>B1500001623</t>
  </si>
  <si>
    <t>MANTENIMIENTO DE ASCENSOR DE OCTUBRE.</t>
  </si>
  <si>
    <t>B1500016357</t>
  </si>
  <si>
    <t>MANTENIMIENTO DE VEHICULO TOYOTA KUN26 DE LA INSTITUCION.</t>
  </si>
  <si>
    <t>COMPRA DE MATERIALES FERRETERO Y ACTIVO PARA EL PROYECTO ORACULO DE LA INSTITUCION.</t>
  </si>
  <si>
    <t>B1500001645</t>
  </si>
  <si>
    <t>B1500149513</t>
  </si>
  <si>
    <t>B1500148997</t>
  </si>
  <si>
    <t>B1500149518</t>
  </si>
  <si>
    <t>B1500149626</t>
  </si>
  <si>
    <t>B1500149523</t>
  </si>
  <si>
    <t>B1500001579</t>
  </si>
  <si>
    <t>COMPRA DE DEDALES DE EXTRACCION DE CELULOSA 25X80</t>
  </si>
  <si>
    <t>B1500016553</t>
  </si>
  <si>
    <t>MANTENIMIENTO DE VEHICULO TOYOTA PRIUS 2015 BLANCO</t>
  </si>
  <si>
    <t>LAWYERIP COM ABOGADOS Y CONSULTORES SRL</t>
  </si>
  <si>
    <t>ANTICIPO REGISTRO DE PATENTE DEL PROYECTO ORACULO</t>
  </si>
  <si>
    <t>B1500001676</t>
  </si>
  <si>
    <t>B1500154694</t>
  </si>
  <si>
    <t>B1500154806</t>
  </si>
  <si>
    <t>B1500157293</t>
  </si>
  <si>
    <t>B1500157393</t>
  </si>
  <si>
    <t>B1500000225</t>
  </si>
  <si>
    <t>BIOANALYTICAL DOMINICANA RG SRL</t>
  </si>
  <si>
    <t>COMPRA DE TERMOMETRO DUAL</t>
  </si>
  <si>
    <t>SERVICIO DE TELEFONO DE ENERO</t>
  </si>
  <si>
    <t>SERVICIO MANTENIMIENTO Y SOPORTE DEL SISTEMA SYMASOFT</t>
  </si>
  <si>
    <t>B1500157794</t>
  </si>
  <si>
    <t>B1500157967</t>
  </si>
  <si>
    <t>B1500157971</t>
  </si>
  <si>
    <t>B1500158214</t>
  </si>
  <si>
    <t>B1500000343</t>
  </si>
  <si>
    <t>COMPRA DE LAMPARA PARA LOS LABORATORIOS</t>
  </si>
  <si>
    <t>B1500000193</t>
  </si>
  <si>
    <t>COMPRA DE AZUCA Y CAFÉ</t>
  </si>
  <si>
    <t>E450000003298</t>
  </si>
  <si>
    <t>E450000003368</t>
  </si>
  <si>
    <t>E450000003430</t>
  </si>
  <si>
    <t>B1500000441</t>
  </si>
  <si>
    <t>COMPRA DE REACTIVO QUIMICO</t>
  </si>
  <si>
    <t>B1500003107</t>
  </si>
  <si>
    <t>B1500000268</t>
  </si>
  <si>
    <t>PAT &amp; MELL PHARMACEUTICALS S R L</t>
  </si>
  <si>
    <t>COMPRA DE MATERIALES GASTABLES DE LABORATORIOS</t>
  </si>
  <si>
    <t>COMPRA DE REACTIVOS QUIMICO</t>
  </si>
  <si>
    <t>MANTENIMIENTO DE ASCENSORES, CORRESP. A NOVIEMBRE.</t>
  </si>
  <si>
    <t>SERVICIO DE MANTENIMIENTO DE ASCENSORES DE EL MES DE DICIEMBRE</t>
  </si>
  <si>
    <t>B1500223698</t>
  </si>
  <si>
    <t>V ENERGY SA</t>
  </si>
  <si>
    <t xml:space="preserve">COMPRA DE 1,150 CUPONES DE COMBUSTIBLES </t>
  </si>
  <si>
    <t>SERVICIO DE ENERGIA ELECTRICA DE FEBRERO</t>
  </si>
  <si>
    <t>B1500358433</t>
  </si>
  <si>
    <t>B1500362658</t>
  </si>
  <si>
    <r>
      <t xml:space="preserve">     Correspondiente al mes de Febrero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</si>
</sst>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0" fontId="7" fillId="3" borderId="0" xfId="1" applyFont="1" applyFill="1" applyAlignment="1">
      <alignment horizontal="center"/>
    </xf>
    <xf numFmtId="0" fontId="7" fillId="3" borderId="2" xfId="1" applyFont="1" applyFill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8" fillId="0" borderId="1" xfId="0" applyFont="1" applyBorder="1"/>
    <xf numFmtId="14" fontId="8" fillId="0" borderId="1" xfId="0" applyNumberFormat="1" applyFont="1" applyBorder="1"/>
    <xf numFmtId="4" fontId="8" fillId="0" borderId="1" xfId="0" applyNumberFormat="1" applyFont="1" applyBorder="1"/>
    <xf numFmtId="4" fontId="5" fillId="0" borderId="1" xfId="0" applyNumberFormat="1" applyFont="1" applyBorder="1"/>
    <xf numFmtId="4" fontId="1" fillId="0" borderId="0" xfId="0" applyNumberFormat="1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2">
    <cellStyle name="Normal" xfId="0" builtinId="0"/>
    <cellStyle name="Normal 3" xfId="1" xr:uid="{A41B8499-7076-43A3-9BB0-D20DFA69C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2</xdr:col>
      <xdr:colOff>142874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D0DE4F-8679-4701-8D14-0FAFD7A6D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9550"/>
          <a:ext cx="133349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609600</xdr:colOff>
      <xdr:row>95</xdr:row>
      <xdr:rowOff>19050</xdr:rowOff>
    </xdr:from>
    <xdr:to>
      <xdr:col>3</xdr:col>
      <xdr:colOff>1914525</xdr:colOff>
      <xdr:row>95</xdr:row>
      <xdr:rowOff>19050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DD995CD-C87C-1882-5980-6E60BF6386F0}"/>
            </a:ext>
          </a:extLst>
        </xdr:cNvPr>
        <xdr:cNvCxnSpPr/>
      </xdr:nvCxnSpPr>
      <xdr:spPr>
        <a:xfrm>
          <a:off x="3609975" y="18021300"/>
          <a:ext cx="1304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002A9-C4BB-4AE5-B220-49125CC0AE30}">
  <dimension ref="B2:H282"/>
  <sheetViews>
    <sheetView tabSelected="1" topLeftCell="A81" workbookViewId="0">
      <selection activeCell="F101" sqref="F101"/>
    </sheetView>
  </sheetViews>
  <sheetFormatPr baseColWidth="10" defaultRowHeight="15" x14ac:dyDescent="0.25"/>
  <cols>
    <col min="1" max="1" width="11.28515625" customWidth="1"/>
    <col min="2" max="2" width="17.85546875" customWidth="1"/>
    <col min="3" max="3" width="15.85546875" customWidth="1"/>
    <col min="4" max="4" width="39.7109375" customWidth="1"/>
    <col min="5" max="5" width="51.85546875" customWidth="1"/>
    <col min="6" max="6" width="18.5703125" customWidth="1"/>
    <col min="7" max="7" width="15.7109375" customWidth="1"/>
    <col min="8" max="8" width="13.140625" customWidth="1"/>
  </cols>
  <sheetData>
    <row r="2" spans="2:7" x14ac:dyDescent="0.25">
      <c r="B2" s="1"/>
      <c r="C2" s="1"/>
      <c r="D2" s="1"/>
      <c r="E2" s="1"/>
    </row>
    <row r="3" spans="2:7" ht="18.75" x14ac:dyDescent="0.25">
      <c r="B3" s="2"/>
      <c r="C3" s="3" t="s">
        <v>10</v>
      </c>
      <c r="D3" s="14"/>
      <c r="E3" s="3"/>
    </row>
    <row r="4" spans="2:7" ht="18" x14ac:dyDescent="0.25">
      <c r="B4" s="3" t="s">
        <v>9</v>
      </c>
      <c r="C4" s="23" t="s">
        <v>11</v>
      </c>
      <c r="D4" s="23"/>
      <c r="E4" s="23"/>
    </row>
    <row r="5" spans="2:7" ht="18.75" x14ac:dyDescent="0.25">
      <c r="B5" s="13"/>
      <c r="C5" s="13"/>
      <c r="D5" s="13" t="s">
        <v>100</v>
      </c>
      <c r="E5" s="13"/>
    </row>
    <row r="6" spans="2:7" x14ac:dyDescent="0.25">
      <c r="B6" s="1"/>
      <c r="C6" s="1"/>
      <c r="D6" s="1"/>
      <c r="E6" s="1"/>
    </row>
    <row r="8" spans="2:7" ht="31.5" x14ac:dyDescent="0.25">
      <c r="B8" s="20" t="s">
        <v>0</v>
      </c>
      <c r="C8" s="20" t="s">
        <v>39</v>
      </c>
      <c r="D8" s="20" t="s">
        <v>38</v>
      </c>
      <c r="E8" s="20" t="s">
        <v>1</v>
      </c>
      <c r="F8" s="21" t="s">
        <v>37</v>
      </c>
      <c r="G8" s="22" t="s">
        <v>36</v>
      </c>
    </row>
    <row r="9" spans="2:7" ht="15.75" x14ac:dyDescent="0.25">
      <c r="B9" s="15"/>
      <c r="C9" s="16"/>
      <c r="D9" s="15"/>
      <c r="E9" s="4"/>
      <c r="F9" s="18"/>
      <c r="G9" s="5"/>
    </row>
    <row r="10" spans="2:7" ht="15.75" x14ac:dyDescent="0.25">
      <c r="B10" s="15" t="s">
        <v>2</v>
      </c>
      <c r="C10" s="16">
        <v>44559</v>
      </c>
      <c r="D10" s="5" t="s">
        <v>13</v>
      </c>
      <c r="E10" s="5" t="s">
        <v>12</v>
      </c>
      <c r="F10" s="17">
        <v>3779.81</v>
      </c>
      <c r="G10" s="5"/>
    </row>
    <row r="11" spans="2:7" x14ac:dyDescent="0.25">
      <c r="B11" s="5" t="s">
        <v>53</v>
      </c>
      <c r="C11" s="6">
        <v>44897</v>
      </c>
      <c r="D11" s="5" t="s">
        <v>13</v>
      </c>
      <c r="E11" s="5" t="s">
        <v>12</v>
      </c>
      <c r="F11" s="7">
        <v>1820</v>
      </c>
      <c r="G11" s="5"/>
    </row>
    <row r="12" spans="2:7" x14ac:dyDescent="0.25">
      <c r="B12" s="5" t="s">
        <v>54</v>
      </c>
      <c r="C12" s="6">
        <v>44901</v>
      </c>
      <c r="D12" s="5" t="s">
        <v>13</v>
      </c>
      <c r="E12" s="5" t="s">
        <v>12</v>
      </c>
      <c r="F12" s="7">
        <v>4380</v>
      </c>
      <c r="G12" s="5"/>
    </row>
    <row r="13" spans="2:7" x14ac:dyDescent="0.25">
      <c r="B13" s="5" t="s">
        <v>55</v>
      </c>
      <c r="C13" s="6">
        <v>44911</v>
      </c>
      <c r="D13" s="5" t="s">
        <v>13</v>
      </c>
      <c r="E13" s="5" t="s">
        <v>12</v>
      </c>
      <c r="F13" s="7">
        <v>1560</v>
      </c>
      <c r="G13" s="5"/>
    </row>
    <row r="14" spans="2:7" x14ac:dyDescent="0.25">
      <c r="B14" s="5" t="s">
        <v>56</v>
      </c>
      <c r="C14" s="6">
        <v>44917</v>
      </c>
      <c r="D14" s="5" t="s">
        <v>13</v>
      </c>
      <c r="E14" s="5" t="s">
        <v>12</v>
      </c>
      <c r="F14" s="7">
        <v>4080</v>
      </c>
      <c r="G14" s="5"/>
    </row>
    <row r="15" spans="2:7" x14ac:dyDescent="0.25">
      <c r="B15" s="5" t="s">
        <v>57</v>
      </c>
      <c r="C15" s="6">
        <v>44924</v>
      </c>
      <c r="D15" s="5" t="s">
        <v>13</v>
      </c>
      <c r="E15" s="5" t="s">
        <v>12</v>
      </c>
      <c r="F15" s="7">
        <v>1190</v>
      </c>
      <c r="G15" s="5"/>
    </row>
    <row r="16" spans="2:7" x14ac:dyDescent="0.25">
      <c r="B16" s="5" t="s">
        <v>65</v>
      </c>
      <c r="C16" s="6">
        <v>44938</v>
      </c>
      <c r="D16" s="5" t="s">
        <v>13</v>
      </c>
      <c r="E16" s="5" t="s">
        <v>12</v>
      </c>
      <c r="F16" s="7">
        <v>1540</v>
      </c>
      <c r="G16" s="5"/>
    </row>
    <row r="17" spans="2:7" x14ac:dyDescent="0.25">
      <c r="B17" s="5" t="s">
        <v>66</v>
      </c>
      <c r="C17" s="6">
        <v>44939</v>
      </c>
      <c r="D17" s="5" t="s">
        <v>13</v>
      </c>
      <c r="E17" s="5" t="s">
        <v>12</v>
      </c>
      <c r="F17" s="7">
        <v>3960</v>
      </c>
      <c r="G17" s="5"/>
    </row>
    <row r="18" spans="2:7" x14ac:dyDescent="0.25">
      <c r="B18" s="5" t="s">
        <v>67</v>
      </c>
      <c r="C18" s="6">
        <v>44942</v>
      </c>
      <c r="D18" s="5" t="s">
        <v>13</v>
      </c>
      <c r="E18" s="5" t="s">
        <v>12</v>
      </c>
      <c r="F18" s="7">
        <v>6000.4</v>
      </c>
      <c r="G18" s="5"/>
    </row>
    <row r="19" spans="2:7" x14ac:dyDescent="0.25">
      <c r="B19" s="5" t="s">
        <v>68</v>
      </c>
      <c r="C19" s="6">
        <v>44952</v>
      </c>
      <c r="D19" s="5" t="s">
        <v>13</v>
      </c>
      <c r="E19" s="5" t="s">
        <v>12</v>
      </c>
      <c r="F19" s="7">
        <v>4500</v>
      </c>
      <c r="G19" s="5"/>
    </row>
    <row r="20" spans="2:7" x14ac:dyDescent="0.25">
      <c r="B20" s="5" t="s">
        <v>74</v>
      </c>
      <c r="C20" s="6">
        <v>44966</v>
      </c>
      <c r="D20" s="5" t="s">
        <v>13</v>
      </c>
      <c r="E20" s="5" t="s">
        <v>12</v>
      </c>
      <c r="F20" s="7">
        <v>4740</v>
      </c>
      <c r="G20" s="5"/>
    </row>
    <row r="21" spans="2:7" x14ac:dyDescent="0.25">
      <c r="B21" s="5" t="s">
        <v>75</v>
      </c>
      <c r="C21" s="6">
        <v>44972</v>
      </c>
      <c r="D21" s="5" t="s">
        <v>13</v>
      </c>
      <c r="E21" s="5" t="s">
        <v>12</v>
      </c>
      <c r="F21" s="7">
        <v>1950</v>
      </c>
      <c r="G21" s="5"/>
    </row>
    <row r="22" spans="2:7" x14ac:dyDescent="0.25">
      <c r="B22" s="5" t="s">
        <v>76</v>
      </c>
      <c r="C22" s="6">
        <v>44981</v>
      </c>
      <c r="D22" s="5" t="s">
        <v>13</v>
      </c>
      <c r="E22" s="5" t="s">
        <v>12</v>
      </c>
      <c r="F22" s="7">
        <v>1190</v>
      </c>
      <c r="G22" s="5"/>
    </row>
    <row r="23" spans="2:7" x14ac:dyDescent="0.25">
      <c r="B23" s="5" t="s">
        <v>77</v>
      </c>
      <c r="C23" s="6">
        <v>44981</v>
      </c>
      <c r="D23" s="5" t="s">
        <v>13</v>
      </c>
      <c r="E23" s="5" t="s">
        <v>12</v>
      </c>
      <c r="F23" s="7">
        <v>4260</v>
      </c>
      <c r="G23" s="5"/>
    </row>
    <row r="24" spans="2:7" x14ac:dyDescent="0.25">
      <c r="B24" s="5"/>
      <c r="C24" s="6"/>
      <c r="D24" s="5"/>
      <c r="E24" s="5"/>
      <c r="F24" s="8">
        <f>+F10+F11+F12+F13+F14+F15+F16+F17+F19+F18+F20+F21+F22+F23</f>
        <v>44950.21</v>
      </c>
      <c r="G24" s="5"/>
    </row>
    <row r="25" spans="2:7" ht="8.25" customHeight="1" x14ac:dyDescent="0.25">
      <c r="B25" s="5"/>
      <c r="C25" s="6"/>
      <c r="D25" s="5"/>
      <c r="E25" s="5"/>
      <c r="F25" s="8"/>
      <c r="G25" s="5"/>
    </row>
    <row r="26" spans="2:7" ht="30" x14ac:dyDescent="0.25">
      <c r="B26" s="6" t="s">
        <v>58</v>
      </c>
      <c r="C26" s="6">
        <v>44901</v>
      </c>
      <c r="D26" s="5" t="s">
        <v>14</v>
      </c>
      <c r="E26" s="12" t="s">
        <v>59</v>
      </c>
      <c r="F26" s="7">
        <v>45336.13</v>
      </c>
      <c r="G26" s="5"/>
    </row>
    <row r="27" spans="2:7" x14ac:dyDescent="0.25">
      <c r="B27" s="5"/>
      <c r="C27" s="6"/>
      <c r="D27" s="5"/>
      <c r="E27" s="5"/>
      <c r="F27" s="8">
        <f>SUM(F26:F26)</f>
        <v>45336.13</v>
      </c>
      <c r="G27" s="5"/>
    </row>
    <row r="28" spans="2:7" ht="4.5" customHeight="1" x14ac:dyDescent="0.25">
      <c r="B28" s="5"/>
      <c r="C28" s="6"/>
      <c r="D28" s="5"/>
      <c r="E28" s="5"/>
      <c r="F28" s="8"/>
      <c r="G28" s="5"/>
    </row>
    <row r="29" spans="2:7" x14ac:dyDescent="0.25">
      <c r="B29" s="5" t="s">
        <v>69</v>
      </c>
      <c r="C29" s="6">
        <v>44939</v>
      </c>
      <c r="D29" s="5" t="s">
        <v>70</v>
      </c>
      <c r="E29" s="5" t="s">
        <v>71</v>
      </c>
      <c r="F29" s="7">
        <v>50740</v>
      </c>
      <c r="G29" s="5"/>
    </row>
    <row r="30" spans="2:7" x14ac:dyDescent="0.25">
      <c r="B30" s="5" t="s">
        <v>78</v>
      </c>
      <c r="C30" s="6">
        <v>44974</v>
      </c>
      <c r="D30" s="5" t="s">
        <v>70</v>
      </c>
      <c r="E30" s="5" t="s">
        <v>79</v>
      </c>
      <c r="F30" s="7">
        <v>148680</v>
      </c>
      <c r="G30" s="5"/>
    </row>
    <row r="31" spans="2:7" x14ac:dyDescent="0.25">
      <c r="B31" s="5"/>
      <c r="C31" s="6"/>
      <c r="D31" s="5"/>
      <c r="E31" s="5"/>
      <c r="F31" s="8">
        <f>50740+F30</f>
        <v>199420</v>
      </c>
      <c r="G31" s="5"/>
    </row>
    <row r="32" spans="2:7" ht="7.5" customHeight="1" x14ac:dyDescent="0.25">
      <c r="B32" s="5"/>
      <c r="C32" s="6"/>
      <c r="D32" s="5"/>
      <c r="E32" s="5"/>
      <c r="F32" s="8"/>
      <c r="G32" s="5"/>
    </row>
    <row r="33" spans="2:8" x14ac:dyDescent="0.25">
      <c r="B33" s="5" t="s">
        <v>80</v>
      </c>
      <c r="C33" s="6">
        <v>44981</v>
      </c>
      <c r="D33" s="5" t="s">
        <v>15</v>
      </c>
      <c r="E33" s="5" t="s">
        <v>81</v>
      </c>
      <c r="F33" s="7">
        <v>40178.43</v>
      </c>
      <c r="G33" s="5"/>
    </row>
    <row r="34" spans="2:8" x14ac:dyDescent="0.25">
      <c r="B34" s="5"/>
      <c r="C34" s="6"/>
      <c r="D34" s="5"/>
      <c r="E34" s="5"/>
      <c r="F34" s="8">
        <v>40178.43</v>
      </c>
      <c r="G34" s="5"/>
    </row>
    <row r="35" spans="2:8" ht="7.5" customHeight="1" x14ac:dyDescent="0.25">
      <c r="B35" s="5"/>
      <c r="C35" s="6"/>
      <c r="D35" s="5"/>
      <c r="E35" s="5"/>
      <c r="F35" s="8"/>
      <c r="G35" s="5"/>
    </row>
    <row r="36" spans="2:8" x14ac:dyDescent="0.25">
      <c r="B36" s="5" t="s">
        <v>82</v>
      </c>
      <c r="C36" s="6">
        <v>44985</v>
      </c>
      <c r="D36" s="5" t="s">
        <v>16</v>
      </c>
      <c r="E36" s="5" t="s">
        <v>72</v>
      </c>
      <c r="F36" s="7">
        <v>5585.79</v>
      </c>
      <c r="G36" s="5"/>
    </row>
    <row r="37" spans="2:8" x14ac:dyDescent="0.25">
      <c r="B37" s="5" t="s">
        <v>83</v>
      </c>
      <c r="C37" s="6">
        <v>44985</v>
      </c>
      <c r="D37" s="5" t="s">
        <v>16</v>
      </c>
      <c r="E37" s="5" t="s">
        <v>72</v>
      </c>
      <c r="F37" s="7">
        <v>49849.8</v>
      </c>
      <c r="G37" s="5"/>
    </row>
    <row r="38" spans="2:8" x14ac:dyDescent="0.25">
      <c r="B38" s="5" t="s">
        <v>84</v>
      </c>
      <c r="C38" s="6">
        <v>44985</v>
      </c>
      <c r="D38" s="5" t="s">
        <v>16</v>
      </c>
      <c r="E38" s="5" t="s">
        <v>72</v>
      </c>
      <c r="F38" s="7">
        <v>92217.46</v>
      </c>
      <c r="G38" s="5"/>
    </row>
    <row r="39" spans="2:8" x14ac:dyDescent="0.25">
      <c r="B39" s="5"/>
      <c r="C39" s="6"/>
      <c r="D39" s="5"/>
      <c r="E39" s="5"/>
      <c r="F39" s="8">
        <f>SUM(F36:F38)</f>
        <v>147653.05000000002</v>
      </c>
      <c r="G39" s="5"/>
    </row>
    <row r="40" spans="2:8" ht="7.5" customHeight="1" x14ac:dyDescent="0.25">
      <c r="B40" s="5"/>
      <c r="C40" s="6"/>
      <c r="D40" s="5"/>
      <c r="E40" s="5"/>
      <c r="F40" s="8"/>
      <c r="G40" s="5"/>
    </row>
    <row r="41" spans="2:8" x14ac:dyDescent="0.25">
      <c r="B41" s="5" t="s">
        <v>85</v>
      </c>
      <c r="C41" s="6">
        <v>44967</v>
      </c>
      <c r="D41" s="5" t="s">
        <v>17</v>
      </c>
      <c r="E41" s="5" t="s">
        <v>86</v>
      </c>
      <c r="F41" s="7">
        <v>40160.120000000003</v>
      </c>
      <c r="G41" s="5"/>
    </row>
    <row r="42" spans="2:8" x14ac:dyDescent="0.25">
      <c r="B42" s="5"/>
      <c r="C42" s="6"/>
      <c r="D42" s="5"/>
      <c r="E42" s="5"/>
      <c r="F42" s="8">
        <v>40160.120000000003</v>
      </c>
      <c r="G42" s="5"/>
    </row>
    <row r="43" spans="2:8" ht="9" customHeight="1" x14ac:dyDescent="0.25">
      <c r="B43" s="6"/>
      <c r="C43" s="6"/>
      <c r="D43" s="5"/>
      <c r="E43" s="5"/>
      <c r="F43" s="8"/>
      <c r="G43" s="5"/>
    </row>
    <row r="44" spans="2:8" ht="30" x14ac:dyDescent="0.25">
      <c r="B44" s="5" t="s">
        <v>60</v>
      </c>
      <c r="C44" s="6">
        <v>44910</v>
      </c>
      <c r="D44" s="5" t="s">
        <v>18</v>
      </c>
      <c r="E44" s="12" t="s">
        <v>61</v>
      </c>
      <c r="F44" s="7">
        <v>9626.9</v>
      </c>
      <c r="G44" s="5"/>
    </row>
    <row r="45" spans="2:8" ht="30" x14ac:dyDescent="0.25">
      <c r="B45" s="5" t="s">
        <v>49</v>
      </c>
      <c r="C45" s="6">
        <v>44888</v>
      </c>
      <c r="D45" s="5" t="s">
        <v>18</v>
      </c>
      <c r="E45" s="12" t="s">
        <v>50</v>
      </c>
      <c r="F45" s="7">
        <v>1914.43</v>
      </c>
      <c r="G45" s="5"/>
    </row>
    <row r="46" spans="2:8" x14ac:dyDescent="0.25">
      <c r="B46" s="5"/>
      <c r="C46" s="5"/>
      <c r="D46" s="5"/>
      <c r="E46" s="5"/>
      <c r="F46" s="8">
        <f>+F44+F45</f>
        <v>11541.33</v>
      </c>
      <c r="G46" s="5"/>
    </row>
    <row r="47" spans="2:8" ht="9" customHeight="1" x14ac:dyDescent="0.25">
      <c r="B47" s="5"/>
      <c r="C47" s="5"/>
      <c r="D47" s="5"/>
      <c r="E47" s="5"/>
      <c r="F47" s="8"/>
      <c r="G47" s="5"/>
      <c r="H47" s="11"/>
    </row>
    <row r="48" spans="2:8" x14ac:dyDescent="0.25">
      <c r="B48" s="5" t="s">
        <v>98</v>
      </c>
      <c r="C48" s="6">
        <v>44985</v>
      </c>
      <c r="D48" s="5" t="s">
        <v>19</v>
      </c>
      <c r="E48" s="5" t="s">
        <v>97</v>
      </c>
      <c r="F48" s="7">
        <v>584420.17000000004</v>
      </c>
      <c r="G48" s="5"/>
    </row>
    <row r="49" spans="2:7" x14ac:dyDescent="0.25">
      <c r="B49" s="5" t="s">
        <v>99</v>
      </c>
      <c r="C49" s="6">
        <v>44985</v>
      </c>
      <c r="D49" s="5" t="s">
        <v>19</v>
      </c>
      <c r="E49" s="5" t="s">
        <v>97</v>
      </c>
      <c r="F49" s="7">
        <v>171300.09</v>
      </c>
      <c r="G49" s="5"/>
    </row>
    <row r="50" spans="2:7" x14ac:dyDescent="0.25">
      <c r="B50" s="5"/>
      <c r="C50" s="5"/>
      <c r="D50" s="5"/>
      <c r="E50" s="5"/>
      <c r="F50" s="8">
        <f>SUM(F48:F49)</f>
        <v>755720.26</v>
      </c>
      <c r="G50" s="5"/>
    </row>
    <row r="51" spans="2:7" ht="8.25" customHeight="1" x14ac:dyDescent="0.25">
      <c r="B51" s="5"/>
      <c r="C51" s="5"/>
      <c r="D51" s="5"/>
      <c r="E51" s="5"/>
      <c r="F51" s="8"/>
      <c r="G51" s="5"/>
    </row>
    <row r="52" spans="2:7" x14ac:dyDescent="0.25">
      <c r="B52" s="6" t="s">
        <v>5</v>
      </c>
      <c r="C52" s="6">
        <v>44391</v>
      </c>
      <c r="D52" s="5" t="s">
        <v>34</v>
      </c>
      <c r="E52" s="5" t="s">
        <v>3</v>
      </c>
      <c r="F52" s="7">
        <v>101845.8</v>
      </c>
      <c r="G52" s="5"/>
    </row>
    <row r="53" spans="2:7" x14ac:dyDescent="0.25">
      <c r="B53" s="5"/>
      <c r="C53" s="5"/>
      <c r="D53" s="5"/>
      <c r="E53" s="5"/>
      <c r="F53" s="8">
        <v>101845.8</v>
      </c>
      <c r="G53" s="5"/>
    </row>
    <row r="54" spans="2:7" ht="10.5" customHeight="1" x14ac:dyDescent="0.25">
      <c r="B54" s="5"/>
      <c r="C54" s="5"/>
      <c r="D54" s="5"/>
      <c r="E54" s="5"/>
      <c r="F54" s="5"/>
      <c r="G54" s="5"/>
    </row>
    <row r="55" spans="2:7" x14ac:dyDescent="0.25">
      <c r="B55" s="6" t="s">
        <v>6</v>
      </c>
      <c r="C55" s="6">
        <v>44251</v>
      </c>
      <c r="D55" s="5" t="s">
        <v>35</v>
      </c>
      <c r="E55" s="5" t="s">
        <v>3</v>
      </c>
      <c r="F55" s="7">
        <v>55365.599999999999</v>
      </c>
      <c r="G55" s="5"/>
    </row>
    <row r="56" spans="2:7" ht="9" customHeight="1" x14ac:dyDescent="0.25">
      <c r="B56" s="5"/>
      <c r="C56" s="5"/>
      <c r="D56" s="5"/>
      <c r="E56" s="5"/>
      <c r="F56" s="8">
        <f>+F55</f>
        <v>55365.599999999999</v>
      </c>
      <c r="G56" s="5"/>
    </row>
    <row r="57" spans="2:7" x14ac:dyDescent="0.25">
      <c r="B57" s="5"/>
      <c r="C57" s="5"/>
      <c r="D57" s="5"/>
      <c r="E57" s="5"/>
      <c r="F57" s="8"/>
      <c r="G57" s="5"/>
    </row>
    <row r="58" spans="2:7" x14ac:dyDescent="0.25">
      <c r="B58" s="5" t="s">
        <v>87</v>
      </c>
      <c r="C58" s="6">
        <v>44967</v>
      </c>
      <c r="D58" s="5" t="s">
        <v>20</v>
      </c>
      <c r="E58" s="5" t="s">
        <v>24</v>
      </c>
      <c r="F58" s="7">
        <v>75284</v>
      </c>
      <c r="G58" s="5"/>
    </row>
    <row r="59" spans="2:7" x14ac:dyDescent="0.25">
      <c r="B59" s="5"/>
      <c r="C59" s="5"/>
      <c r="D59" s="5"/>
      <c r="E59" s="5"/>
      <c r="F59" s="8">
        <v>75284</v>
      </c>
      <c r="G59" s="5"/>
    </row>
    <row r="60" spans="2:7" ht="7.5" customHeight="1" x14ac:dyDescent="0.25">
      <c r="B60" s="5"/>
      <c r="C60" s="5"/>
      <c r="D60" s="5"/>
      <c r="E60" s="5"/>
      <c r="F60" s="8"/>
      <c r="G60" s="5"/>
    </row>
    <row r="61" spans="2:7" ht="30" x14ac:dyDescent="0.25">
      <c r="B61" s="5" t="s">
        <v>41</v>
      </c>
      <c r="C61" s="6">
        <v>44895</v>
      </c>
      <c r="D61" s="12" t="s">
        <v>21</v>
      </c>
      <c r="E61" s="12" t="s">
        <v>51</v>
      </c>
      <c r="F61" s="7">
        <v>795621.09</v>
      </c>
      <c r="G61" s="5"/>
    </row>
    <row r="62" spans="2:7" x14ac:dyDescent="0.25">
      <c r="B62" s="5"/>
      <c r="C62" s="5"/>
      <c r="D62" s="5"/>
      <c r="E62" s="5"/>
      <c r="F62" s="8">
        <f>795621.09</f>
        <v>795621.09</v>
      </c>
      <c r="G62" s="5"/>
    </row>
    <row r="63" spans="2:7" x14ac:dyDescent="0.25">
      <c r="B63" s="5"/>
      <c r="C63" s="5"/>
      <c r="D63" s="5"/>
      <c r="E63" s="5"/>
      <c r="F63" s="8"/>
      <c r="G63" s="5"/>
    </row>
    <row r="64" spans="2:7" x14ac:dyDescent="0.25">
      <c r="B64" s="5" t="s">
        <v>4</v>
      </c>
      <c r="C64" s="6">
        <v>44923</v>
      </c>
      <c r="D64" s="5" t="s">
        <v>62</v>
      </c>
      <c r="E64" s="5" t="s">
        <v>63</v>
      </c>
      <c r="F64" s="7">
        <v>89208</v>
      </c>
      <c r="G64" s="5"/>
    </row>
    <row r="65" spans="2:7" x14ac:dyDescent="0.25">
      <c r="B65" s="5"/>
      <c r="C65" s="6"/>
      <c r="D65" s="5"/>
      <c r="E65" s="5"/>
      <c r="F65" s="8">
        <f>+F64</f>
        <v>89208</v>
      </c>
      <c r="G65" s="5"/>
    </row>
    <row r="66" spans="2:7" ht="9.75" customHeight="1" x14ac:dyDescent="0.25">
      <c r="B66" s="5"/>
      <c r="C66" s="6"/>
      <c r="D66" s="5"/>
      <c r="E66" s="5"/>
      <c r="F66" s="8"/>
      <c r="G66" s="5"/>
    </row>
    <row r="67" spans="2:7" ht="30" x14ac:dyDescent="0.25">
      <c r="B67" s="5" t="s">
        <v>88</v>
      </c>
      <c r="C67" s="6">
        <v>44977</v>
      </c>
      <c r="D67" s="5" t="s">
        <v>22</v>
      </c>
      <c r="E67" s="12" t="s">
        <v>73</v>
      </c>
      <c r="F67" s="7">
        <v>7080</v>
      </c>
      <c r="G67" s="5"/>
    </row>
    <row r="68" spans="2:7" x14ac:dyDescent="0.25">
      <c r="B68" s="5"/>
      <c r="C68" s="6"/>
      <c r="D68" s="5"/>
      <c r="E68" s="12"/>
      <c r="F68" s="8">
        <f>+F67</f>
        <v>7080</v>
      </c>
      <c r="G68" s="5"/>
    </row>
    <row r="69" spans="2:7" ht="8.25" customHeight="1" x14ac:dyDescent="0.25">
      <c r="B69" s="5"/>
      <c r="C69" s="6"/>
      <c r="D69" s="5"/>
      <c r="E69" s="12"/>
      <c r="F69" s="8"/>
      <c r="G69" s="5"/>
    </row>
    <row r="70" spans="2:7" x14ac:dyDescent="0.25">
      <c r="B70" s="5" t="s">
        <v>27</v>
      </c>
      <c r="C70" s="6">
        <v>44967</v>
      </c>
      <c r="D70" s="5" t="s">
        <v>89</v>
      </c>
      <c r="E70" s="12" t="s">
        <v>90</v>
      </c>
      <c r="F70" s="7">
        <v>33630.080000000002</v>
      </c>
      <c r="G70" s="5"/>
    </row>
    <row r="71" spans="2:7" x14ac:dyDescent="0.25">
      <c r="B71" s="5"/>
      <c r="C71" s="6"/>
      <c r="D71" s="5"/>
      <c r="E71" s="5"/>
      <c r="F71" s="8">
        <v>33630.080000000002</v>
      </c>
      <c r="G71" s="5"/>
    </row>
    <row r="72" spans="2:7" ht="9.75" customHeight="1" x14ac:dyDescent="0.25">
      <c r="B72" s="5"/>
      <c r="C72" s="6"/>
      <c r="D72" s="5"/>
      <c r="E72" s="5"/>
      <c r="F72" s="8"/>
      <c r="G72" s="5"/>
    </row>
    <row r="73" spans="2:7" x14ac:dyDescent="0.25">
      <c r="B73" s="5" t="s">
        <v>47</v>
      </c>
      <c r="C73" s="6">
        <v>44837</v>
      </c>
      <c r="D73" s="5" t="s">
        <v>23</v>
      </c>
      <c r="E73" s="5" t="s">
        <v>48</v>
      </c>
      <c r="F73" s="7">
        <v>15045</v>
      </c>
      <c r="G73" s="5"/>
    </row>
    <row r="74" spans="2:7" x14ac:dyDescent="0.25">
      <c r="B74" s="5" t="s">
        <v>52</v>
      </c>
      <c r="C74" s="6">
        <v>44866</v>
      </c>
      <c r="D74" s="5" t="s">
        <v>23</v>
      </c>
      <c r="E74" s="5" t="s">
        <v>92</v>
      </c>
      <c r="F74" s="7">
        <v>15045</v>
      </c>
      <c r="G74" s="5"/>
    </row>
    <row r="75" spans="2:7" x14ac:dyDescent="0.25">
      <c r="B75" s="5" t="s">
        <v>64</v>
      </c>
      <c r="C75" s="6">
        <v>44896</v>
      </c>
      <c r="D75" s="5" t="s">
        <v>23</v>
      </c>
      <c r="E75" s="5" t="s">
        <v>93</v>
      </c>
      <c r="F75" s="7">
        <v>15045</v>
      </c>
      <c r="G75" s="5"/>
    </row>
    <row r="76" spans="2:7" x14ac:dyDescent="0.25">
      <c r="B76" s="5"/>
      <c r="C76" s="6"/>
      <c r="D76" s="5"/>
      <c r="E76" s="5"/>
      <c r="F76" s="8">
        <f>SUM(F73:F75)</f>
        <v>45135</v>
      </c>
      <c r="G76" s="5"/>
    </row>
    <row r="77" spans="2:7" ht="9.75" customHeight="1" x14ac:dyDescent="0.25">
      <c r="B77" s="5"/>
      <c r="C77" s="6"/>
      <c r="D77" s="5"/>
      <c r="E77" s="5"/>
      <c r="F77" s="8"/>
      <c r="G77" s="5"/>
    </row>
    <row r="78" spans="2:7" x14ac:dyDescent="0.25">
      <c r="B78" s="5" t="s">
        <v>44</v>
      </c>
      <c r="C78" s="6">
        <v>44805</v>
      </c>
      <c r="D78" s="5" t="s">
        <v>45</v>
      </c>
      <c r="E78" s="5" t="s">
        <v>46</v>
      </c>
      <c r="F78" s="7">
        <v>88776</v>
      </c>
      <c r="G78" s="5"/>
    </row>
    <row r="79" spans="2:7" x14ac:dyDescent="0.25">
      <c r="B79" s="5"/>
      <c r="C79" s="6"/>
      <c r="D79" s="5"/>
      <c r="E79" s="5"/>
      <c r="F79" s="8">
        <v>88776</v>
      </c>
      <c r="G79" s="5"/>
    </row>
    <row r="80" spans="2:7" ht="7.5" customHeight="1" x14ac:dyDescent="0.25">
      <c r="B80" s="5"/>
      <c r="C80" s="6"/>
      <c r="D80" s="5"/>
      <c r="E80" s="5"/>
      <c r="F80" s="8"/>
      <c r="G80" s="5"/>
    </row>
    <row r="81" spans="2:7" ht="30" x14ac:dyDescent="0.25">
      <c r="B81" s="5" t="s">
        <v>25</v>
      </c>
      <c r="C81" s="6">
        <v>44698</v>
      </c>
      <c r="D81" s="12" t="s">
        <v>26</v>
      </c>
      <c r="E81" s="5" t="s">
        <v>40</v>
      </c>
      <c r="F81" s="7">
        <v>39869.839999999997</v>
      </c>
      <c r="G81" s="5"/>
    </row>
    <row r="82" spans="2:7" x14ac:dyDescent="0.25">
      <c r="B82" s="5"/>
      <c r="C82" s="6"/>
      <c r="D82" s="5"/>
      <c r="E82" s="5"/>
      <c r="F82" s="8">
        <v>39869.839999999997</v>
      </c>
      <c r="G82" s="5"/>
    </row>
    <row r="83" spans="2:7" ht="9" customHeight="1" x14ac:dyDescent="0.25">
      <c r="B83" s="5"/>
      <c r="C83" s="6"/>
      <c r="D83" s="5"/>
      <c r="E83" s="5"/>
      <c r="F83" s="8"/>
      <c r="G83" s="5"/>
    </row>
    <row r="84" spans="2:7" x14ac:dyDescent="0.25">
      <c r="B84" s="5" t="s">
        <v>94</v>
      </c>
      <c r="C84" s="6">
        <v>44977</v>
      </c>
      <c r="D84" s="5" t="s">
        <v>95</v>
      </c>
      <c r="E84" s="5" t="s">
        <v>96</v>
      </c>
      <c r="F84" s="7">
        <v>1200000</v>
      </c>
      <c r="G84" s="5"/>
    </row>
    <row r="85" spans="2:7" x14ac:dyDescent="0.25">
      <c r="B85" s="5"/>
      <c r="C85" s="6"/>
      <c r="D85" s="5"/>
      <c r="E85" s="5"/>
      <c r="F85" s="8">
        <v>1200000</v>
      </c>
      <c r="G85" s="5"/>
    </row>
    <row r="86" spans="2:7" ht="9" customHeight="1" x14ac:dyDescent="0.25">
      <c r="B86" s="5"/>
      <c r="C86" s="6"/>
      <c r="D86" s="5"/>
      <c r="E86" s="5"/>
      <c r="F86" s="7"/>
      <c r="G86" s="5"/>
    </row>
    <row r="87" spans="2:7" x14ac:dyDescent="0.25">
      <c r="B87" s="5" t="s">
        <v>28</v>
      </c>
      <c r="C87" s="6">
        <v>44630</v>
      </c>
      <c r="D87" s="5" t="s">
        <v>29</v>
      </c>
      <c r="E87" s="5" t="s">
        <v>30</v>
      </c>
      <c r="F87" s="7">
        <v>25960</v>
      </c>
      <c r="G87" s="5"/>
    </row>
    <row r="88" spans="2:7" x14ac:dyDescent="0.25">
      <c r="B88" s="5"/>
      <c r="C88" s="6"/>
      <c r="D88" s="5"/>
      <c r="E88" s="5"/>
      <c r="F88" s="8">
        <v>25960</v>
      </c>
      <c r="G88" s="5"/>
    </row>
    <row r="89" spans="2:7" ht="7.5" customHeight="1" x14ac:dyDescent="0.25">
      <c r="B89" s="5"/>
      <c r="C89" s="6"/>
      <c r="D89" s="5"/>
      <c r="E89" s="5"/>
      <c r="F89" s="8"/>
      <c r="G89" s="5"/>
    </row>
    <row r="90" spans="2:7" x14ac:dyDescent="0.25">
      <c r="B90" s="5" t="s">
        <v>7</v>
      </c>
      <c r="C90" s="6">
        <v>44965</v>
      </c>
      <c r="D90" s="5" t="s">
        <v>31</v>
      </c>
      <c r="E90" s="5" t="s">
        <v>91</v>
      </c>
      <c r="F90" s="7">
        <v>55554.400000000001</v>
      </c>
      <c r="G90" s="5"/>
    </row>
    <row r="91" spans="2:7" x14ac:dyDescent="0.25">
      <c r="B91" s="5"/>
      <c r="C91" s="6"/>
      <c r="D91" s="5"/>
      <c r="E91" s="5"/>
      <c r="F91" s="8">
        <v>55554.400000000001</v>
      </c>
      <c r="G91" s="5"/>
    </row>
    <row r="92" spans="2:7" x14ac:dyDescent="0.25">
      <c r="B92" s="5" t="s">
        <v>8</v>
      </c>
      <c r="C92" s="5"/>
      <c r="D92" s="5"/>
      <c r="E92" s="5"/>
      <c r="F92" s="8">
        <f>+F24+F27+F31+F34+F39+F42+F46+F50+F53+F56+F59+F62+F65+F68+F71+F76+F79+F82+F85+F88+F91</f>
        <v>3898289.34</v>
      </c>
      <c r="G92" s="5"/>
    </row>
    <row r="93" spans="2:7" x14ac:dyDescent="0.25">
      <c r="F93" s="19"/>
    </row>
    <row r="94" spans="2:7" x14ac:dyDescent="0.25">
      <c r="F94" s="19"/>
    </row>
    <row r="95" spans="2:7" x14ac:dyDescent="0.25">
      <c r="B95" s="9"/>
      <c r="D95" s="9"/>
      <c r="E95" s="9"/>
    </row>
    <row r="96" spans="2:7" x14ac:dyDescent="0.25">
      <c r="B96" s="9"/>
      <c r="D96" s="9" t="s">
        <v>32</v>
      </c>
      <c r="E96" s="10" t="s">
        <v>42</v>
      </c>
    </row>
    <row r="97" spans="2:5" x14ac:dyDescent="0.25">
      <c r="B97" s="9"/>
      <c r="D97" s="9" t="s">
        <v>33</v>
      </c>
      <c r="E97" s="9" t="s">
        <v>43</v>
      </c>
    </row>
    <row r="269" spans="8:8" x14ac:dyDescent="0.25">
      <c r="H269" s="11"/>
    </row>
    <row r="278" spans="8:8" x14ac:dyDescent="0.25">
      <c r="H278" s="11"/>
    </row>
    <row r="279" spans="8:8" x14ac:dyDescent="0.25">
      <c r="H279" s="11"/>
    </row>
    <row r="282" spans="8:8" x14ac:dyDescent="0.25">
      <c r="H282" s="11"/>
    </row>
  </sheetData>
  <mergeCells count="1">
    <mergeCell ref="C4:E4"/>
  </mergeCells>
  <pageMargins left="0.54" right="0.15748031496062992" top="0.31496062992125984" bottom="0.27559055118110237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cp:lastPrinted>2023-03-10T14:33:03Z</cp:lastPrinted>
  <dcterms:created xsi:type="dcterms:W3CDTF">2022-02-03T14:24:49Z</dcterms:created>
  <dcterms:modified xsi:type="dcterms:W3CDTF">2023-03-17T12:21:32Z</dcterms:modified>
</cp:coreProperties>
</file>