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B10622B-E045-41CC-9F87-11B10EB489D1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JUNIO 2023 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8" i="15" l="1"/>
  <c r="F79" i="15"/>
  <c r="F73" i="15"/>
  <c r="F51" i="15"/>
  <c r="F41" i="15"/>
  <c r="F132" i="15"/>
  <c r="F126" i="15"/>
  <c r="F117" i="15"/>
  <c r="F114" i="15"/>
  <c r="F111" i="15"/>
  <c r="F105" i="15"/>
  <c r="F92" i="15"/>
  <c r="F83" i="15"/>
  <c r="F69" i="15"/>
  <c r="F58" i="15"/>
  <c r="F55" i="15"/>
  <c r="F163" i="15" l="1"/>
</calcChain>
</file>

<file path=xl/sharedStrings.xml><?xml version="1.0" encoding="utf-8"?>
<sst xmlns="http://schemas.openxmlformats.org/spreadsheetml/2006/main" count="248" uniqueCount="170">
  <si>
    <t>FACTURA</t>
  </si>
  <si>
    <t>CONCEPTO</t>
  </si>
  <si>
    <t>B1500097390</t>
  </si>
  <si>
    <t>GASTOS POR TRABAJOS Y SUMINISTRO</t>
  </si>
  <si>
    <t>B1500000006</t>
  </si>
  <si>
    <t>B1500000033</t>
  </si>
  <si>
    <t>B1500000278</t>
  </si>
  <si>
    <t>TOTAL</t>
  </si>
  <si>
    <t xml:space="preserve">                                                                          </t>
  </si>
  <si>
    <t>ADME INDUSTRIAL SRL</t>
  </si>
  <si>
    <t>COMPRA BOTELLONES DE AGUA</t>
  </si>
  <si>
    <t>AGUA PLANETA AZUL S A</t>
  </si>
  <si>
    <t>COMPRA DE REACTIVOS</t>
  </si>
  <si>
    <t>COMPANIA DOMINICANA DE TELEFONOS S A</t>
  </si>
  <si>
    <t>DELTA COMERCIAL S A</t>
  </si>
  <si>
    <t>EDESUR DOMINICANA S A</t>
  </si>
  <si>
    <t>GTG INDUSTRIAL SRL</t>
  </si>
  <si>
    <t>KELNET COMPUTER SRL</t>
  </si>
  <si>
    <t>MARCEL SOLUTION SRL</t>
  </si>
  <si>
    <t>QUIMICO TECNICA INDUSTRIAL SRL</t>
  </si>
  <si>
    <t>SAN MIGUEL &amp; CIA SRL</t>
  </si>
  <si>
    <t>COMPRA DE AZUCAR Y CAFÉ</t>
  </si>
  <si>
    <t>B1500000154</t>
  </si>
  <si>
    <t>TECNOLOGIA Y MAQUINARIA PEREZ VASQUEZ TEMPEVA SRL</t>
  </si>
  <si>
    <t>VENUS COMERCIAL SRL</t>
  </si>
  <si>
    <t>B1500001034</t>
  </si>
  <si>
    <t>VIMARTE PUBLICIDAD EIRL</t>
  </si>
  <si>
    <t>SERVICIO DE IMPRESION</t>
  </si>
  <si>
    <t>WORLD TECHNOLOGY TATIS SRL</t>
  </si>
  <si>
    <t>COMPRA DE PRODUCTOS QUIMICOS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</si>
  <si>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</si>
  <si>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</si>
  <si>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</si>
  <si>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</si>
  <si>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</si>
  <si>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</si>
  <si>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</si>
  <si>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</si>
  <si>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COMPU-OFFICE DOMINICANA SRL</t>
  </si>
  <si>
    <t>INTERDECO SRL</t>
  </si>
  <si>
    <t>BONDELIC SRL</t>
  </si>
  <si>
    <t>COMPRA DE BATERIAS Y MANTENEDORES DE CARGA</t>
  </si>
  <si>
    <t>B1500000838</t>
  </si>
  <si>
    <t>COMPRA DE REACTIVOS QUIMICOS</t>
  </si>
  <si>
    <t>Annileidy Santana</t>
  </si>
  <si>
    <t>Enc. Cuentas por Pagar</t>
  </si>
  <si>
    <t>B1500022691</t>
  </si>
  <si>
    <t>SANTO DOMINGO MOTORS COMPANY SA</t>
  </si>
  <si>
    <t>COMPRA DE MOTOR</t>
  </si>
  <si>
    <t>SUED &amp; FARGESA SRL</t>
  </si>
  <si>
    <t>B1500001623</t>
  </si>
  <si>
    <t>MANTENIMIENTO DE ASCENSOR DE OCTUBRE.</t>
  </si>
  <si>
    <t>COMPRA DE MATERIALES FERRETERO Y ACTIVO PARA EL PROYECTO ORACULO DE LA INSTITUCION.</t>
  </si>
  <si>
    <t>B1500001645</t>
  </si>
  <si>
    <t>B1500149513</t>
  </si>
  <si>
    <t>B1500148997</t>
  </si>
  <si>
    <t>B1500149518</t>
  </si>
  <si>
    <t>B1500149626</t>
  </si>
  <si>
    <t>B1500149523</t>
  </si>
  <si>
    <t>ALTICE DOMINICANA S A</t>
  </si>
  <si>
    <t>LAWYERIP COM ABOGADOS Y CONSULTORES SRL</t>
  </si>
  <si>
    <t>ANTICIPO REGISTRO DE PATENTE DEL PROYECTO ORACULO</t>
  </si>
  <si>
    <t>B1500001676</t>
  </si>
  <si>
    <t>B1500154694</t>
  </si>
  <si>
    <t>B1500154806</t>
  </si>
  <si>
    <t>B1500157293</t>
  </si>
  <si>
    <t>B1500157393</t>
  </si>
  <si>
    <t>BIOANALYTICAL DOMINICANA RG SRL</t>
  </si>
  <si>
    <t>B1500157794</t>
  </si>
  <si>
    <t>B1500157967</t>
  </si>
  <si>
    <t>B1500157971</t>
  </si>
  <si>
    <t>B1500158214</t>
  </si>
  <si>
    <t>B1500000343</t>
  </si>
  <si>
    <t>COMPRA DE LAMPARA PARA LOS LABORATORIOS</t>
  </si>
  <si>
    <t>MANTENIMIENTO DE ASCENSORES, CORRESP. A NOVIEMBRE.</t>
  </si>
  <si>
    <t>SERVICIO DE MANTENIMIENTO DE ASCENSORES DE EL MES DE DICIEMBRE</t>
  </si>
  <si>
    <t>B1500154701</t>
  </si>
  <si>
    <t>B1500157976</t>
  </si>
  <si>
    <t>B1500158737</t>
  </si>
  <si>
    <t>B1500158898</t>
  </si>
  <si>
    <t>B1500139937</t>
  </si>
  <si>
    <t>B1500159068</t>
  </si>
  <si>
    <t>SERVICIO DE TELEFONO E INTERNET DEL CEBIVE</t>
  </si>
  <si>
    <t>B1500000877</t>
  </si>
  <si>
    <t>LORIE LIMITED SRL</t>
  </si>
  <si>
    <t>MANTENIMIENTO Y REPARACION DEL VEHICULO NISSAN FRONTIER 2006,COLOR VERDE</t>
  </si>
  <si>
    <t>B1500000652</t>
  </si>
  <si>
    <t>B1500158907</t>
  </si>
  <si>
    <t>B1500159591</t>
  </si>
  <si>
    <t>B1500159768</t>
  </si>
  <si>
    <t>B1500003276</t>
  </si>
  <si>
    <t>KHALICCO INVESTMENTS SRL</t>
  </si>
  <si>
    <t>SERVICIO DE TELEFONO DE ABRIL</t>
  </si>
  <si>
    <t>B1500159969</t>
  </si>
  <si>
    <t>B1500155605</t>
  </si>
  <si>
    <t>B1500160456</t>
  </si>
  <si>
    <t>B1500003671</t>
  </si>
  <si>
    <t>COMPRA DE TONER PARA REPOSICION DE INVENTARIO DEL ALMACEN.</t>
  </si>
  <si>
    <t>B1500017687</t>
  </si>
  <si>
    <t>MANTENIMIENTO DE VEHICULO DE LA INSTITUCION.</t>
  </si>
  <si>
    <t>B1500017745</t>
  </si>
  <si>
    <t>SERVICIO MANTENIMIENTO DE VEHICULO DE LA INSTITUCION.</t>
  </si>
  <si>
    <t>B1500000384</t>
  </si>
  <si>
    <t>COMPRA DE CORTINAS PARA USO DE ADMINISTRATIVO</t>
  </si>
  <si>
    <t>MERCANTIL RAMI SRL</t>
  </si>
  <si>
    <t>B1500000579</t>
  </si>
  <si>
    <t>COMPRA DE MATERIALES FERRETERO</t>
  </si>
  <si>
    <t>PROLIMDES COMERCIAL SRL</t>
  </si>
  <si>
    <t>B1500001197</t>
  </si>
  <si>
    <t>COMPRA DE MATERIALES DE LIMPIEZA PARA REPOSICION DE INVENTARIO DEL ALMACEN DE LA INSTITUCION.</t>
  </si>
  <si>
    <t>SOLUCIONES TECNOLOGICAS EMPRESARIALES SRL</t>
  </si>
  <si>
    <t>SERVICIO DE ALQUILER DE 2 IMPRESORAS MULTIFUNCIONAL PARA USO DE LA INST. POR UN PERIODO DE 12 MESES.</t>
  </si>
  <si>
    <t>SERVICIO DE FUMIGACION DE LA INSTITUCION Y CEBIVE</t>
  </si>
  <si>
    <t>B1500000676</t>
  </si>
  <si>
    <t>KENTUCKY FOODS GROUP LIMITED</t>
  </si>
  <si>
    <t>B1500009962</t>
  </si>
  <si>
    <t>COMPRA DE ALMUERZO PARA AUDITORES</t>
  </si>
  <si>
    <t>CENTRO CUESTA NACIONAL SAS</t>
  </si>
  <si>
    <t>B1500159015</t>
  </si>
  <si>
    <t>COMPRA DE RESFRECO PARA AUDITORES</t>
  </si>
  <si>
    <t>B1500000280</t>
  </si>
  <si>
    <t>B1500160942</t>
  </si>
  <si>
    <t>B1500161410</t>
  </si>
  <si>
    <t>B1500051851</t>
  </si>
  <si>
    <t>BIO NUCLEAR S A</t>
  </si>
  <si>
    <t>COMPRA DE PLACA PETRI 90X15MM</t>
  </si>
  <si>
    <t>B1500033594</t>
  </si>
  <si>
    <t>B1500033640</t>
  </si>
  <si>
    <t>COMPRA DE REACTIVO QUIMICO.</t>
  </si>
  <si>
    <t>COMPRA DE MALT EXTRACT AGAR 500G</t>
  </si>
  <si>
    <t>B1500033948</t>
  </si>
  <si>
    <t>B1500032972</t>
  </si>
  <si>
    <t>B1500033538</t>
  </si>
  <si>
    <t>B1500003136</t>
  </si>
  <si>
    <t xml:space="preserve">ADQUISICION DE PICADERA </t>
  </si>
  <si>
    <t>COMERCIAL YAELYS SRL</t>
  </si>
  <si>
    <t>B1500000391</t>
  </si>
  <si>
    <t>COMPRA DE PINTURAS,UTENSILIOS DE PINTAR,REPUESTOS,MATERIALES ELECTRICOS Y ACCESORIOS PARA USO DEL DEPARTAMENTO DE MANTENIMIENTO Y UNIDAD DEL CEBIVE DE LA INSTITUCION.</t>
  </si>
  <si>
    <t>E450000013496</t>
  </si>
  <si>
    <t>E450000013563</t>
  </si>
  <si>
    <t>E450000013622</t>
  </si>
  <si>
    <t>B1500003758</t>
  </si>
  <si>
    <t xml:space="preserve">COMPRA DE TONER </t>
  </si>
  <si>
    <t>B1500018077</t>
  </si>
  <si>
    <t>B1500018105</t>
  </si>
  <si>
    <t>B1500384187</t>
  </si>
  <si>
    <t>SERVICIO DE ENERGIA ELECTRICA DE JUNIO</t>
  </si>
  <si>
    <t>B1500388547</t>
  </si>
  <si>
    <t>EDITORA EL NUEVO DIARIO S A</t>
  </si>
  <si>
    <t>B1500004977</t>
  </si>
  <si>
    <t>SERVICIO DE PUBLICACION EN EL PERIODICO PARA PROCESO DE UNA LICITACION PUBLICA NACIONAL DE LA INSTITUCION.</t>
  </si>
  <si>
    <t>ISLA DOMINICANA DE PETROLEO CORPORATION</t>
  </si>
  <si>
    <t>COMPRA DE TICKETS DE COMBUSTIBLES</t>
  </si>
  <si>
    <t>B1500128420</t>
  </si>
  <si>
    <t>B1500000842</t>
  </si>
  <si>
    <t>SERVICIO DE REPARACION Y MANTENIMIENTO DE TRES BOMBAS DE AGUA 7.5 HP PARA USO DE LA INSTITUCION.</t>
  </si>
  <si>
    <t>SERVICIO DE MANTENIMIENTO DE SISTEMA SYMASOFT</t>
  </si>
  <si>
    <t>PUBLICACIONES AHORA C X A</t>
  </si>
  <si>
    <t>B1500003399</t>
  </si>
  <si>
    <t>B1500001857</t>
  </si>
  <si>
    <t>MANTENIMIENTO DE ASCENSORES DE JUNIO</t>
  </si>
  <si>
    <t>SOLUCIONES MECANICAS SM SRL</t>
  </si>
  <si>
    <t>B1500000535</t>
  </si>
  <si>
    <t>COMPRA DE HERRAMIENTA DE FERRETERIA</t>
  </si>
  <si>
    <t>B1500001292</t>
  </si>
  <si>
    <t>B1500017570</t>
  </si>
  <si>
    <t>B1500000980</t>
  </si>
  <si>
    <t xml:space="preserve">    INSTITUTO DE INNOVACION EN BIOTECNOLOGIA E INDUSTRIA</t>
  </si>
  <si>
    <t>Estado de cuenta suplidores</t>
  </si>
  <si>
    <r>
      <t xml:space="preserve">  Correspondiente al mes de Junio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</si>
</sst>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" fontId="5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4" fontId="1" fillId="0" borderId="0" xfId="0" applyNumberFormat="1" applyFont="1"/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10" fillId="3" borderId="2" xfId="1" applyFon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1158875</xdr:colOff>
      <xdr:row>0</xdr:row>
      <xdr:rowOff>130174</xdr:rowOff>
    </xdr:from>
    <xdr:to>
      <xdr:col>3</xdr:col>
      <xdr:colOff>889000</xdr:colOff>
      <xdr:row>6</xdr:row>
      <xdr:rowOff>20335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70B0A-6263-43A8-A1B0-128D5EA5D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130174"/>
          <a:ext cx="1984375" cy="1160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587375</xdr:colOff>
      <xdr:row>165</xdr:row>
      <xdr:rowOff>174625</xdr:rowOff>
    </xdr:from>
    <xdr:to>
      <xdr:col>4</xdr:col>
      <xdr:colOff>3016250</xdr:colOff>
      <xdr:row>165</xdr:row>
      <xdr:rowOff>174625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BE8C86A-E6A2-6A03-B8E4-A1DD3C36F4BF}"/>
            </a:ext>
          </a:extLst>
        </xdr:cNvPr>
        <xdr:cNvCxnSpPr/>
      </xdr:nvCxnSpPr>
      <xdr:spPr>
        <a:xfrm>
          <a:off x="5842000" y="35274250"/>
          <a:ext cx="2428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00D6-32D5-4E76-A92E-CAE7C524F49F}">
  <dimension ref="B1:G208"/>
  <sheetViews>
    <sheetView tabSelected="1" view="pageBreakPreview" topLeftCell="A161" zoomScale="60" zoomScaleNormal="80" workbookViewId="0">
      <selection activeCell="F164" sqref="F164"/>
    </sheetView>
  </sheetViews>
  <sheetFormatPr baseColWidth="10" defaultRowHeight="18" x14ac:dyDescent="0.25"/>
  <cols>
    <col min="1" max="1" width="5.140625" customWidth="1"/>
    <col min="2" max="2" width="17.85546875" customWidth="1"/>
    <col min="3" max="3" width="15.85546875" style="3" customWidth="1"/>
    <col min="4" max="4" width="39.7109375" customWidth="1"/>
    <col min="5" max="5" width="51.85546875" customWidth="1"/>
    <col min="6" max="6" width="22.42578125" customWidth="1"/>
    <col min="7" max="7" width="37.5703125" customWidth="1"/>
  </cols>
  <sheetData>
    <row r="1" spans="2:7" ht="15" customHeight="1" x14ac:dyDescent="0.25">
      <c r="C1" s="36"/>
      <c r="D1" s="36"/>
      <c r="E1" s="36"/>
      <c r="F1" s="36"/>
      <c r="G1" s="36"/>
    </row>
    <row r="2" spans="2:7" ht="15" customHeight="1" x14ac:dyDescent="0.25">
      <c r="B2" s="1"/>
      <c r="C2" s="37"/>
      <c r="D2" s="37"/>
      <c r="E2" s="37"/>
      <c r="F2" s="37"/>
      <c r="G2" s="37"/>
    </row>
    <row r="3" spans="2:7" ht="18.75" x14ac:dyDescent="0.25">
      <c r="B3" s="2"/>
      <c r="C3" s="36" t="s">
        <v>167</v>
      </c>
      <c r="D3" s="36"/>
      <c r="E3" s="36"/>
      <c r="F3" s="36"/>
      <c r="G3" s="36"/>
    </row>
    <row r="4" spans="2:7" x14ac:dyDescent="0.25">
      <c r="B4" s="3" t="s">
        <v>8</v>
      </c>
      <c r="C4" s="36" t="s">
        <v>168</v>
      </c>
      <c r="D4" s="36"/>
      <c r="E4" s="36"/>
      <c r="F4" s="36"/>
      <c r="G4" s="36"/>
    </row>
    <row r="5" spans="2:7" ht="18.75" customHeight="1" x14ac:dyDescent="0.25">
      <c r="B5" s="11"/>
      <c r="C5" s="36" t="s">
        <v>169</v>
      </c>
      <c r="D5" s="36"/>
      <c r="E5" s="36"/>
      <c r="F5" s="36"/>
      <c r="G5" s="36"/>
    </row>
    <row r="6" spans="2:7" ht="15" customHeight="1" x14ac:dyDescent="0.25">
      <c r="B6" s="1"/>
      <c r="C6" s="37"/>
      <c r="D6" s="37"/>
      <c r="E6" s="37"/>
      <c r="F6" s="37"/>
      <c r="G6" s="37"/>
    </row>
    <row r="8" spans="2:7" ht="36" customHeight="1" x14ac:dyDescent="0.25">
      <c r="B8" s="28" t="s">
        <v>0</v>
      </c>
      <c r="C8" s="28" t="s">
        <v>37</v>
      </c>
      <c r="D8" s="28" t="s">
        <v>36</v>
      </c>
      <c r="E8" s="28" t="s">
        <v>1</v>
      </c>
      <c r="F8" s="27" t="s">
        <v>35</v>
      </c>
      <c r="G8" s="28" t="s">
        <v>34</v>
      </c>
    </row>
    <row r="9" spans="2:7" ht="15.75" x14ac:dyDescent="0.25">
      <c r="B9" s="20"/>
      <c r="C9" s="20"/>
      <c r="D9" s="20"/>
      <c r="E9" s="20"/>
      <c r="F9" s="21"/>
      <c r="G9" s="16"/>
    </row>
    <row r="10" spans="2:7" ht="15.75" x14ac:dyDescent="0.25">
      <c r="B10" s="24" t="s">
        <v>120</v>
      </c>
      <c r="C10" s="25">
        <v>45104</v>
      </c>
      <c r="D10" s="24" t="s">
        <v>9</v>
      </c>
      <c r="E10" s="24" t="s">
        <v>29</v>
      </c>
      <c r="F10" s="29">
        <v>11523.55</v>
      </c>
      <c r="G10" s="5"/>
    </row>
    <row r="11" spans="2:7" ht="15.75" x14ac:dyDescent="0.25">
      <c r="B11" s="20"/>
      <c r="C11" s="20"/>
      <c r="D11" s="20"/>
      <c r="E11" s="20"/>
      <c r="F11" s="30">
        <v>11523.55</v>
      </c>
      <c r="G11" s="16"/>
    </row>
    <row r="12" spans="2:7" ht="15.75" x14ac:dyDescent="0.25">
      <c r="B12" s="12"/>
      <c r="C12" s="13"/>
      <c r="D12" s="12"/>
      <c r="E12" s="4"/>
      <c r="F12" s="15"/>
      <c r="G12" s="5"/>
    </row>
    <row r="13" spans="2:7" ht="15.75" x14ac:dyDescent="0.25">
      <c r="B13" s="12" t="s">
        <v>2</v>
      </c>
      <c r="C13" s="13">
        <v>44559</v>
      </c>
      <c r="D13" s="5" t="s">
        <v>11</v>
      </c>
      <c r="E13" s="5" t="s">
        <v>10</v>
      </c>
      <c r="F13" s="14">
        <v>3779.81</v>
      </c>
      <c r="G13" s="5"/>
    </row>
    <row r="14" spans="2:7" ht="15" x14ac:dyDescent="0.25">
      <c r="B14" s="5" t="s">
        <v>54</v>
      </c>
      <c r="C14" s="6">
        <v>44897</v>
      </c>
      <c r="D14" s="5" t="s">
        <v>11</v>
      </c>
      <c r="E14" s="5" t="s">
        <v>10</v>
      </c>
      <c r="F14" s="7">
        <v>1820</v>
      </c>
      <c r="G14" s="5"/>
    </row>
    <row r="15" spans="2:7" ht="15" x14ac:dyDescent="0.25">
      <c r="B15" s="5" t="s">
        <v>55</v>
      </c>
      <c r="C15" s="6">
        <v>44901</v>
      </c>
      <c r="D15" s="5" t="s">
        <v>11</v>
      </c>
      <c r="E15" s="5" t="s">
        <v>10</v>
      </c>
      <c r="F15" s="7">
        <v>4380</v>
      </c>
      <c r="G15" s="5"/>
    </row>
    <row r="16" spans="2:7" ht="15" x14ac:dyDescent="0.25">
      <c r="B16" s="5" t="s">
        <v>56</v>
      </c>
      <c r="C16" s="6">
        <v>44911</v>
      </c>
      <c r="D16" s="5" t="s">
        <v>11</v>
      </c>
      <c r="E16" s="5" t="s">
        <v>10</v>
      </c>
      <c r="F16" s="7">
        <v>1560</v>
      </c>
      <c r="G16" s="5"/>
    </row>
    <row r="17" spans="2:7" ht="15" x14ac:dyDescent="0.25">
      <c r="B17" s="5" t="s">
        <v>57</v>
      </c>
      <c r="C17" s="6">
        <v>44917</v>
      </c>
      <c r="D17" s="5" t="s">
        <v>11</v>
      </c>
      <c r="E17" s="5" t="s">
        <v>10</v>
      </c>
      <c r="F17" s="7">
        <v>4080</v>
      </c>
      <c r="G17" s="5"/>
    </row>
    <row r="18" spans="2:7" ht="15" x14ac:dyDescent="0.25">
      <c r="B18" s="5" t="s">
        <v>58</v>
      </c>
      <c r="C18" s="6">
        <v>44924</v>
      </c>
      <c r="D18" s="5" t="s">
        <v>11</v>
      </c>
      <c r="E18" s="5" t="s">
        <v>10</v>
      </c>
      <c r="F18" s="7">
        <v>1190</v>
      </c>
      <c r="G18" s="5"/>
    </row>
    <row r="19" spans="2:7" ht="15" x14ac:dyDescent="0.25">
      <c r="B19" s="5" t="s">
        <v>63</v>
      </c>
      <c r="C19" s="6">
        <v>44938</v>
      </c>
      <c r="D19" s="5" t="s">
        <v>11</v>
      </c>
      <c r="E19" s="5" t="s">
        <v>10</v>
      </c>
      <c r="F19" s="7">
        <v>1540</v>
      </c>
      <c r="G19" s="5"/>
    </row>
    <row r="20" spans="2:7" ht="15" x14ac:dyDescent="0.25">
      <c r="B20" s="5" t="s">
        <v>64</v>
      </c>
      <c r="C20" s="6">
        <v>44939</v>
      </c>
      <c r="D20" s="5" t="s">
        <v>11</v>
      </c>
      <c r="E20" s="5" t="s">
        <v>10</v>
      </c>
      <c r="F20" s="7">
        <v>3960</v>
      </c>
      <c r="G20" s="5"/>
    </row>
    <row r="21" spans="2:7" ht="15" x14ac:dyDescent="0.25">
      <c r="B21" s="5" t="s">
        <v>65</v>
      </c>
      <c r="C21" s="6">
        <v>44942</v>
      </c>
      <c r="D21" s="5" t="s">
        <v>11</v>
      </c>
      <c r="E21" s="5" t="s">
        <v>10</v>
      </c>
      <c r="F21" s="7">
        <v>6000.4</v>
      </c>
      <c r="G21" s="5"/>
    </row>
    <row r="22" spans="2:7" ht="15" x14ac:dyDescent="0.25">
      <c r="B22" s="5" t="s">
        <v>66</v>
      </c>
      <c r="C22" s="6">
        <v>44952</v>
      </c>
      <c r="D22" s="5" t="s">
        <v>11</v>
      </c>
      <c r="E22" s="5" t="s">
        <v>10</v>
      </c>
      <c r="F22" s="7">
        <v>4500</v>
      </c>
      <c r="G22" s="5"/>
    </row>
    <row r="23" spans="2:7" ht="15" x14ac:dyDescent="0.25">
      <c r="B23" s="5" t="s">
        <v>68</v>
      </c>
      <c r="C23" s="6">
        <v>44966</v>
      </c>
      <c r="D23" s="5" t="s">
        <v>11</v>
      </c>
      <c r="E23" s="5" t="s">
        <v>10</v>
      </c>
      <c r="F23" s="7">
        <v>4740</v>
      </c>
      <c r="G23" s="5"/>
    </row>
    <row r="24" spans="2:7" ht="15" x14ac:dyDescent="0.25">
      <c r="B24" s="5" t="s">
        <v>69</v>
      </c>
      <c r="C24" s="6">
        <v>44972</v>
      </c>
      <c r="D24" s="5" t="s">
        <v>11</v>
      </c>
      <c r="E24" s="5" t="s">
        <v>10</v>
      </c>
      <c r="F24" s="7">
        <v>1950</v>
      </c>
      <c r="G24" s="5"/>
    </row>
    <row r="25" spans="2:7" ht="15" x14ac:dyDescent="0.25">
      <c r="B25" s="5" t="s">
        <v>70</v>
      </c>
      <c r="C25" s="6">
        <v>44981</v>
      </c>
      <c r="D25" s="5" t="s">
        <v>11</v>
      </c>
      <c r="E25" s="5" t="s">
        <v>10</v>
      </c>
      <c r="F25" s="7">
        <v>1190</v>
      </c>
      <c r="G25" s="5"/>
    </row>
    <row r="26" spans="2:7" ht="15" x14ac:dyDescent="0.25">
      <c r="B26" s="5" t="s">
        <v>71</v>
      </c>
      <c r="C26" s="6">
        <v>44981</v>
      </c>
      <c r="D26" s="5" t="s">
        <v>11</v>
      </c>
      <c r="E26" s="5" t="s">
        <v>10</v>
      </c>
      <c r="F26" s="7">
        <v>4260</v>
      </c>
      <c r="G26" s="5"/>
    </row>
    <row r="27" spans="2:7" ht="15" x14ac:dyDescent="0.25">
      <c r="B27" s="5" t="s">
        <v>76</v>
      </c>
      <c r="C27" s="6">
        <v>44987</v>
      </c>
      <c r="D27" s="5" t="s">
        <v>11</v>
      </c>
      <c r="E27" s="5" t="s">
        <v>10</v>
      </c>
      <c r="F27" s="7">
        <v>2080</v>
      </c>
      <c r="G27" s="5"/>
    </row>
    <row r="28" spans="2:7" ht="15" x14ac:dyDescent="0.25">
      <c r="B28" s="5" t="s">
        <v>77</v>
      </c>
      <c r="C28" s="6">
        <v>44994</v>
      </c>
      <c r="D28" s="5" t="s">
        <v>11</v>
      </c>
      <c r="E28" s="5" t="s">
        <v>10</v>
      </c>
      <c r="F28" s="7">
        <v>1690</v>
      </c>
      <c r="G28" s="5"/>
    </row>
    <row r="29" spans="2:7" ht="15" x14ac:dyDescent="0.25">
      <c r="B29" s="5" t="s">
        <v>78</v>
      </c>
      <c r="C29" s="6">
        <v>44995</v>
      </c>
      <c r="D29" s="5" t="s">
        <v>11</v>
      </c>
      <c r="E29" s="5" t="s">
        <v>10</v>
      </c>
      <c r="F29" s="7">
        <v>4680</v>
      </c>
      <c r="G29" s="5"/>
    </row>
    <row r="30" spans="2:7" ht="15" x14ac:dyDescent="0.25">
      <c r="B30" s="5" t="s">
        <v>79</v>
      </c>
      <c r="C30" s="6">
        <v>45008</v>
      </c>
      <c r="D30" s="5" t="s">
        <v>11</v>
      </c>
      <c r="E30" s="5" t="s">
        <v>10</v>
      </c>
      <c r="F30" s="7">
        <v>1885</v>
      </c>
      <c r="G30" s="5"/>
    </row>
    <row r="31" spans="2:7" ht="15" x14ac:dyDescent="0.25">
      <c r="B31" s="5" t="s">
        <v>80</v>
      </c>
      <c r="C31" s="6">
        <v>45009</v>
      </c>
      <c r="D31" s="5" t="s">
        <v>11</v>
      </c>
      <c r="E31" s="5" t="s">
        <v>10</v>
      </c>
      <c r="F31" s="7">
        <v>6000.4</v>
      </c>
      <c r="G31" s="5"/>
    </row>
    <row r="32" spans="2:7" ht="15" x14ac:dyDescent="0.25">
      <c r="B32" s="5" t="s">
        <v>81</v>
      </c>
      <c r="C32" s="6">
        <v>45012</v>
      </c>
      <c r="D32" s="5" t="s">
        <v>11</v>
      </c>
      <c r="E32" s="5" t="s">
        <v>10</v>
      </c>
      <c r="F32" s="7">
        <v>4380</v>
      </c>
      <c r="G32" s="5"/>
    </row>
    <row r="33" spans="2:7" ht="15" x14ac:dyDescent="0.25">
      <c r="B33" s="5" t="s">
        <v>87</v>
      </c>
      <c r="C33" s="6">
        <v>45030</v>
      </c>
      <c r="D33" s="5" t="s">
        <v>11</v>
      </c>
      <c r="E33" s="5" t="s">
        <v>10</v>
      </c>
      <c r="F33" s="7">
        <v>1885</v>
      </c>
      <c r="G33" s="5"/>
    </row>
    <row r="34" spans="2:7" ht="15" x14ac:dyDescent="0.25">
      <c r="B34" s="5" t="s">
        <v>88</v>
      </c>
      <c r="C34" s="6">
        <v>45030</v>
      </c>
      <c r="D34" s="5" t="s">
        <v>11</v>
      </c>
      <c r="E34" s="5" t="s">
        <v>10</v>
      </c>
      <c r="F34" s="7">
        <v>4980</v>
      </c>
      <c r="G34" s="5"/>
    </row>
    <row r="35" spans="2:7" ht="15" x14ac:dyDescent="0.25">
      <c r="B35" s="5" t="s">
        <v>89</v>
      </c>
      <c r="C35" s="6">
        <v>45037</v>
      </c>
      <c r="D35" s="5" t="s">
        <v>11</v>
      </c>
      <c r="E35" s="5" t="s">
        <v>10</v>
      </c>
      <c r="F35" s="7">
        <v>840</v>
      </c>
      <c r="G35" s="5"/>
    </row>
    <row r="36" spans="2:7" ht="15" x14ac:dyDescent="0.25">
      <c r="B36" s="5" t="s">
        <v>93</v>
      </c>
      <c r="C36" s="6">
        <v>45049</v>
      </c>
      <c r="D36" s="5" t="s">
        <v>11</v>
      </c>
      <c r="E36" s="5" t="s">
        <v>10</v>
      </c>
      <c r="F36" s="7">
        <v>5400</v>
      </c>
      <c r="G36" s="5"/>
    </row>
    <row r="37" spans="2:7" ht="15" x14ac:dyDescent="0.25">
      <c r="B37" s="5" t="s">
        <v>94</v>
      </c>
      <c r="C37" s="6">
        <v>45063</v>
      </c>
      <c r="D37" s="5" t="s">
        <v>11</v>
      </c>
      <c r="E37" s="5" t="s">
        <v>10</v>
      </c>
      <c r="F37" s="7">
        <v>5600</v>
      </c>
      <c r="G37" s="5"/>
    </row>
    <row r="38" spans="2:7" ht="15" x14ac:dyDescent="0.25">
      <c r="B38" s="5" t="s">
        <v>95</v>
      </c>
      <c r="C38" s="6">
        <v>45064</v>
      </c>
      <c r="D38" s="5" t="s">
        <v>11</v>
      </c>
      <c r="E38" s="5" t="s">
        <v>10</v>
      </c>
      <c r="F38" s="7">
        <v>4620</v>
      </c>
      <c r="G38" s="5"/>
    </row>
    <row r="39" spans="2:7" ht="15" x14ac:dyDescent="0.25">
      <c r="B39" s="5" t="s">
        <v>121</v>
      </c>
      <c r="C39" s="6">
        <v>45079</v>
      </c>
      <c r="D39" s="5" t="s">
        <v>11</v>
      </c>
      <c r="E39" s="5" t="s">
        <v>10</v>
      </c>
      <c r="F39" s="7">
        <v>5040</v>
      </c>
      <c r="G39" s="5"/>
    </row>
    <row r="40" spans="2:7" ht="15" x14ac:dyDescent="0.25">
      <c r="B40" s="5" t="s">
        <v>122</v>
      </c>
      <c r="C40" s="6">
        <v>45105</v>
      </c>
      <c r="D40" s="5" t="s">
        <v>11</v>
      </c>
      <c r="E40" s="5" t="s">
        <v>10</v>
      </c>
      <c r="F40" s="7">
        <v>4920</v>
      </c>
      <c r="G40" s="5"/>
    </row>
    <row r="41" spans="2:7" ht="15" x14ac:dyDescent="0.25">
      <c r="B41" s="5"/>
      <c r="C41" s="6"/>
      <c r="D41" s="5"/>
      <c r="E41" s="5"/>
      <c r="F41" s="8">
        <f>+F13+F14+F15+F16+F17+F18+F19+F20+F22+F21+F23+F24+F25+F26+F27+F28+F29+F30+F31+F32+F33+F34+F35+F36+F37+F38+F39+F40</f>
        <v>98950.61</v>
      </c>
      <c r="G41" s="5"/>
    </row>
    <row r="42" spans="2:7" ht="15" x14ac:dyDescent="0.25">
      <c r="B42" s="5"/>
      <c r="C42" s="6"/>
      <c r="D42" s="5"/>
      <c r="E42" s="5"/>
      <c r="F42" s="8"/>
      <c r="G42" s="5"/>
    </row>
    <row r="43" spans="2:7" ht="15" x14ac:dyDescent="0.25">
      <c r="B43" s="5" t="s">
        <v>123</v>
      </c>
      <c r="C43" s="6">
        <v>45105</v>
      </c>
      <c r="D43" s="5" t="s">
        <v>59</v>
      </c>
      <c r="E43" s="5" t="s">
        <v>82</v>
      </c>
      <c r="F43" s="7">
        <v>169096.35</v>
      </c>
      <c r="G43" s="5"/>
    </row>
    <row r="44" spans="2:7" ht="15" x14ac:dyDescent="0.25">
      <c r="B44" s="5"/>
      <c r="C44" s="6"/>
      <c r="D44" s="5"/>
      <c r="E44" s="5"/>
      <c r="F44" s="8">
        <v>169096.35</v>
      </c>
      <c r="G44" s="5"/>
    </row>
    <row r="45" spans="2:7" ht="16.5" customHeight="1" x14ac:dyDescent="0.25">
      <c r="B45" s="5"/>
      <c r="C45" s="6"/>
      <c r="D45" s="5"/>
      <c r="E45" s="5"/>
      <c r="F45" s="8"/>
      <c r="G45" s="5"/>
    </row>
    <row r="46" spans="2:7" ht="15" x14ac:dyDescent="0.25">
      <c r="B46" s="5" t="s">
        <v>126</v>
      </c>
      <c r="C46" s="6">
        <v>45049</v>
      </c>
      <c r="D46" s="5" t="s">
        <v>124</v>
      </c>
      <c r="E46" s="10" t="s">
        <v>125</v>
      </c>
      <c r="F46" s="7">
        <v>75520</v>
      </c>
      <c r="G46" s="5"/>
    </row>
    <row r="47" spans="2:7" ht="15" x14ac:dyDescent="0.25">
      <c r="B47" s="5" t="s">
        <v>127</v>
      </c>
      <c r="C47" s="6">
        <v>45051</v>
      </c>
      <c r="D47" s="5" t="s">
        <v>124</v>
      </c>
      <c r="E47" s="10" t="s">
        <v>128</v>
      </c>
      <c r="F47" s="7">
        <v>19128</v>
      </c>
      <c r="G47" s="5"/>
    </row>
    <row r="48" spans="2:7" ht="15" x14ac:dyDescent="0.25">
      <c r="B48" s="5" t="s">
        <v>130</v>
      </c>
      <c r="C48" s="6">
        <v>45070</v>
      </c>
      <c r="D48" s="5" t="s">
        <v>124</v>
      </c>
      <c r="E48" s="10" t="s">
        <v>129</v>
      </c>
      <c r="F48" s="7">
        <v>16650</v>
      </c>
      <c r="G48" s="5"/>
    </row>
    <row r="49" spans="2:7" ht="15" x14ac:dyDescent="0.25">
      <c r="B49" s="5" t="s">
        <v>131</v>
      </c>
      <c r="C49" s="6">
        <v>45092</v>
      </c>
      <c r="D49" s="5" t="s">
        <v>124</v>
      </c>
      <c r="E49" s="10" t="s">
        <v>128</v>
      </c>
      <c r="F49" s="7">
        <v>93006</v>
      </c>
      <c r="G49" s="5"/>
    </row>
    <row r="50" spans="2:7" ht="15" x14ac:dyDescent="0.25">
      <c r="B50" s="5" t="s">
        <v>132</v>
      </c>
      <c r="C50" s="6">
        <v>45092</v>
      </c>
      <c r="D50" s="5" t="s">
        <v>124</v>
      </c>
      <c r="E50" s="10" t="s">
        <v>128</v>
      </c>
      <c r="F50" s="7">
        <v>340887</v>
      </c>
      <c r="G50" s="5"/>
    </row>
    <row r="51" spans="2:7" ht="15" x14ac:dyDescent="0.25">
      <c r="B51" s="5"/>
      <c r="C51" s="6"/>
      <c r="D51" s="5"/>
      <c r="E51" s="10"/>
      <c r="F51" s="8">
        <f>SUM(F46:F50)</f>
        <v>545191</v>
      </c>
      <c r="G51" s="5"/>
    </row>
    <row r="52" spans="2:7" ht="15" x14ac:dyDescent="0.25">
      <c r="B52" s="5"/>
      <c r="C52" s="6"/>
      <c r="D52" s="5"/>
      <c r="E52" s="5"/>
      <c r="F52" s="8"/>
      <c r="G52" s="5"/>
    </row>
    <row r="53" spans="2:7" ht="15" x14ac:dyDescent="0.25">
      <c r="B53" s="5"/>
      <c r="C53" s="6"/>
      <c r="D53" s="5"/>
      <c r="E53" s="5"/>
      <c r="F53" s="8"/>
      <c r="G53" s="5"/>
    </row>
    <row r="54" spans="2:7" ht="15" x14ac:dyDescent="0.25">
      <c r="B54" s="5" t="s">
        <v>72</v>
      </c>
      <c r="C54" s="6">
        <v>44974</v>
      </c>
      <c r="D54" s="5" t="s">
        <v>67</v>
      </c>
      <c r="E54" s="5" t="s">
        <v>73</v>
      </c>
      <c r="F54" s="7">
        <v>148680</v>
      </c>
      <c r="G54" s="5"/>
    </row>
    <row r="55" spans="2:7" ht="15" x14ac:dyDescent="0.25">
      <c r="B55" s="5"/>
      <c r="C55" s="6"/>
      <c r="D55" s="5"/>
      <c r="E55" s="5"/>
      <c r="F55" s="8">
        <f>+F54</f>
        <v>148680</v>
      </c>
      <c r="G55" s="5"/>
    </row>
    <row r="56" spans="2:7" ht="15" x14ac:dyDescent="0.25">
      <c r="B56" s="5"/>
      <c r="C56" s="6"/>
      <c r="D56" s="5"/>
      <c r="E56" s="5"/>
      <c r="F56" s="8"/>
      <c r="G56" s="5"/>
    </row>
    <row r="57" spans="2:7" ht="15" x14ac:dyDescent="0.25">
      <c r="B57" s="5" t="s">
        <v>133</v>
      </c>
      <c r="C57" s="6">
        <v>45090</v>
      </c>
      <c r="D57" s="5" t="s">
        <v>40</v>
      </c>
      <c r="E57" s="5" t="s">
        <v>134</v>
      </c>
      <c r="F57" s="7">
        <v>6150.11</v>
      </c>
      <c r="G57" s="5"/>
    </row>
    <row r="58" spans="2:7" ht="15" x14ac:dyDescent="0.25">
      <c r="B58" s="5"/>
      <c r="C58" s="6"/>
      <c r="D58" s="5"/>
      <c r="E58" s="5"/>
      <c r="F58" s="8">
        <f>SUM(F57:F57)</f>
        <v>6150.11</v>
      </c>
      <c r="G58" s="5"/>
    </row>
    <row r="59" spans="2:7" ht="15" x14ac:dyDescent="0.25">
      <c r="B59" s="5"/>
      <c r="C59" s="6"/>
      <c r="D59" s="5"/>
      <c r="E59" s="5"/>
      <c r="F59" s="8"/>
      <c r="G59" s="5"/>
    </row>
    <row r="60" spans="2:7" ht="15" x14ac:dyDescent="0.25">
      <c r="B60" s="5" t="s">
        <v>118</v>
      </c>
      <c r="C60" s="6">
        <v>45069</v>
      </c>
      <c r="D60" s="5" t="s">
        <v>117</v>
      </c>
      <c r="E60" s="5" t="s">
        <v>119</v>
      </c>
      <c r="F60" s="7">
        <v>220.9</v>
      </c>
      <c r="G60" s="5"/>
    </row>
    <row r="61" spans="2:7" ht="15" x14ac:dyDescent="0.25">
      <c r="B61" s="5"/>
      <c r="C61" s="6"/>
      <c r="D61" s="5"/>
      <c r="E61" s="5"/>
      <c r="F61" s="8">
        <v>220.9</v>
      </c>
      <c r="G61" s="5"/>
    </row>
    <row r="62" spans="2:7" ht="15" x14ac:dyDescent="0.25">
      <c r="B62" s="5"/>
      <c r="C62" s="6"/>
      <c r="D62" s="5"/>
      <c r="E62" s="5"/>
      <c r="F62" s="8"/>
      <c r="G62" s="5"/>
    </row>
    <row r="63" spans="2:7" ht="75" x14ac:dyDescent="0.25">
      <c r="B63" s="5" t="s">
        <v>136</v>
      </c>
      <c r="C63" s="26">
        <v>45063</v>
      </c>
      <c r="D63" s="17" t="s">
        <v>135</v>
      </c>
      <c r="E63" s="10" t="s">
        <v>137</v>
      </c>
      <c r="F63" s="7">
        <v>280368.13</v>
      </c>
      <c r="G63" s="5"/>
    </row>
    <row r="64" spans="2:7" ht="15" x14ac:dyDescent="0.25">
      <c r="B64" s="5"/>
      <c r="C64" s="6"/>
      <c r="D64" s="5"/>
      <c r="E64" s="5"/>
      <c r="F64" s="8">
        <v>280368.13</v>
      </c>
      <c r="G64" s="5"/>
    </row>
    <row r="65" spans="2:7" ht="15" x14ac:dyDescent="0.25">
      <c r="B65" s="5"/>
      <c r="C65" s="6"/>
      <c r="D65" s="5"/>
      <c r="E65" s="5"/>
      <c r="F65" s="8"/>
      <c r="G65" s="5"/>
    </row>
    <row r="66" spans="2:7" ht="15" x14ac:dyDescent="0.25">
      <c r="B66" s="5" t="s">
        <v>138</v>
      </c>
      <c r="C66" s="6">
        <v>45105</v>
      </c>
      <c r="D66" s="33" t="s">
        <v>13</v>
      </c>
      <c r="E66" s="33" t="s">
        <v>92</v>
      </c>
      <c r="F66" s="7">
        <v>5671.3</v>
      </c>
      <c r="G66" s="5"/>
    </row>
    <row r="67" spans="2:7" ht="15" x14ac:dyDescent="0.25">
      <c r="B67" s="5" t="s">
        <v>139</v>
      </c>
      <c r="C67" s="6">
        <v>45105</v>
      </c>
      <c r="D67" s="34"/>
      <c r="E67" s="34"/>
      <c r="F67" s="7">
        <v>51675.88</v>
      </c>
      <c r="G67" s="5"/>
    </row>
    <row r="68" spans="2:7" ht="15" x14ac:dyDescent="0.25">
      <c r="B68" s="5" t="s">
        <v>140</v>
      </c>
      <c r="C68" s="6">
        <v>45105</v>
      </c>
      <c r="D68" s="35"/>
      <c r="E68" s="35"/>
      <c r="F68" s="7">
        <v>94464.47</v>
      </c>
      <c r="G68" s="5"/>
    </row>
    <row r="69" spans="2:7" ht="15" x14ac:dyDescent="0.25">
      <c r="B69" s="5"/>
      <c r="C69" s="6"/>
      <c r="D69" s="5"/>
      <c r="E69" s="5"/>
      <c r="F69" s="8">
        <f>SUM(F66:F68)</f>
        <v>151811.65</v>
      </c>
      <c r="G69" s="5"/>
    </row>
    <row r="70" spans="2:7" ht="15" x14ac:dyDescent="0.25">
      <c r="B70" s="5"/>
      <c r="C70" s="6"/>
      <c r="D70" s="22"/>
      <c r="E70" s="22"/>
      <c r="F70" s="8"/>
      <c r="G70" s="5"/>
    </row>
    <row r="71" spans="2:7" ht="30" x14ac:dyDescent="0.25">
      <c r="B71" s="5" t="s">
        <v>96</v>
      </c>
      <c r="C71" s="6">
        <v>45051</v>
      </c>
      <c r="D71" s="22" t="s">
        <v>38</v>
      </c>
      <c r="E71" s="23" t="s">
        <v>97</v>
      </c>
      <c r="F71" s="7">
        <v>174493.07</v>
      </c>
      <c r="G71" s="5"/>
    </row>
    <row r="72" spans="2:7" ht="15" x14ac:dyDescent="0.25">
      <c r="B72" s="5" t="s">
        <v>141</v>
      </c>
      <c r="C72" s="6">
        <v>45104</v>
      </c>
      <c r="D72" s="22" t="s">
        <v>38</v>
      </c>
      <c r="E72" s="23" t="s">
        <v>142</v>
      </c>
      <c r="F72" s="7">
        <v>16922.73</v>
      </c>
      <c r="G72" s="5"/>
    </row>
    <row r="73" spans="2:7" ht="15" x14ac:dyDescent="0.25">
      <c r="B73" s="5"/>
      <c r="C73" s="6"/>
      <c r="D73" s="22"/>
      <c r="E73" s="22"/>
      <c r="F73" s="8">
        <f>174493.07+F72</f>
        <v>191415.80000000002</v>
      </c>
      <c r="G73" s="5"/>
    </row>
    <row r="74" spans="2:7" ht="15" x14ac:dyDescent="0.25">
      <c r="B74" s="5"/>
      <c r="C74" s="6"/>
      <c r="D74" s="22"/>
      <c r="E74" s="22"/>
      <c r="F74" s="8"/>
      <c r="G74" s="5"/>
    </row>
    <row r="75" spans="2:7" ht="14.25" customHeight="1" x14ac:dyDescent="0.25">
      <c r="B75" s="5" t="s">
        <v>98</v>
      </c>
      <c r="C75" s="6">
        <v>45056</v>
      </c>
      <c r="D75" s="5" t="s">
        <v>14</v>
      </c>
      <c r="E75" s="5" t="s">
        <v>99</v>
      </c>
      <c r="F75" s="7">
        <v>22082.76</v>
      </c>
      <c r="G75" s="5"/>
    </row>
    <row r="76" spans="2:7" ht="15" x14ac:dyDescent="0.25">
      <c r="B76" s="5" t="s">
        <v>100</v>
      </c>
      <c r="C76" s="6">
        <v>45063</v>
      </c>
      <c r="D76" s="5" t="s">
        <v>14</v>
      </c>
      <c r="E76" s="5" t="s">
        <v>101</v>
      </c>
      <c r="F76" s="7">
        <v>21003.09</v>
      </c>
      <c r="G76" s="5"/>
    </row>
    <row r="77" spans="2:7" ht="15" x14ac:dyDescent="0.25">
      <c r="B77" s="5" t="s">
        <v>143</v>
      </c>
      <c r="C77" s="6">
        <v>45100</v>
      </c>
      <c r="D77" s="5" t="s">
        <v>14</v>
      </c>
      <c r="E77" s="5" t="s">
        <v>101</v>
      </c>
      <c r="F77" s="7">
        <v>19069.34</v>
      </c>
      <c r="G77" s="5"/>
    </row>
    <row r="78" spans="2:7" ht="15" x14ac:dyDescent="0.25">
      <c r="B78" s="5" t="s">
        <v>144</v>
      </c>
      <c r="C78" s="6">
        <v>45104</v>
      </c>
      <c r="D78" s="5" t="s">
        <v>14</v>
      </c>
      <c r="E78" s="5" t="s">
        <v>101</v>
      </c>
      <c r="F78" s="7">
        <v>6370.75</v>
      </c>
      <c r="G78" s="5"/>
    </row>
    <row r="79" spans="2:7" ht="15" x14ac:dyDescent="0.25">
      <c r="B79" s="6"/>
      <c r="C79" s="6"/>
      <c r="D79" s="5"/>
      <c r="E79" s="5"/>
      <c r="F79" s="8">
        <f>SUM(F75:F76)+F77+F78</f>
        <v>68525.94</v>
      </c>
      <c r="G79" s="5"/>
    </row>
    <row r="80" spans="2:7" ht="15" x14ac:dyDescent="0.25">
      <c r="B80" s="5"/>
      <c r="C80" s="5"/>
      <c r="D80" s="5"/>
      <c r="E80" s="5"/>
      <c r="F80" s="8"/>
      <c r="G80" s="5"/>
    </row>
    <row r="81" spans="2:7" ht="15" x14ac:dyDescent="0.25">
      <c r="B81" s="5" t="s">
        <v>145</v>
      </c>
      <c r="C81" s="6">
        <v>45107</v>
      </c>
      <c r="D81" s="5" t="s">
        <v>15</v>
      </c>
      <c r="E81" s="5" t="s">
        <v>146</v>
      </c>
      <c r="F81" s="7">
        <v>754053.6</v>
      </c>
      <c r="G81" s="5"/>
    </row>
    <row r="82" spans="2:7" ht="15" x14ac:dyDescent="0.25">
      <c r="B82" s="5" t="s">
        <v>147</v>
      </c>
      <c r="C82" s="6">
        <v>45107</v>
      </c>
      <c r="D82" s="5" t="s">
        <v>15</v>
      </c>
      <c r="E82" s="5" t="s">
        <v>146</v>
      </c>
      <c r="F82" s="7">
        <v>222245.49</v>
      </c>
      <c r="G82" s="5"/>
    </row>
    <row r="83" spans="2:7" ht="15" x14ac:dyDescent="0.25">
      <c r="B83" s="5"/>
      <c r="C83" s="5"/>
      <c r="D83" s="5"/>
      <c r="E83" s="5"/>
      <c r="F83" s="8">
        <f>SUM(F81:F82)</f>
        <v>976299.09</v>
      </c>
      <c r="G83" s="5"/>
    </row>
    <row r="84" spans="2:7" ht="15" x14ac:dyDescent="0.25">
      <c r="B84" s="5"/>
      <c r="C84" s="5"/>
      <c r="D84" s="5"/>
      <c r="E84" s="5"/>
      <c r="F84" s="8"/>
      <c r="G84" s="5"/>
    </row>
    <row r="85" spans="2:7" ht="45" x14ac:dyDescent="0.25">
      <c r="B85" s="5" t="s">
        <v>149</v>
      </c>
      <c r="C85" s="6">
        <v>45084</v>
      </c>
      <c r="D85" s="5" t="s">
        <v>148</v>
      </c>
      <c r="E85" s="10" t="s">
        <v>150</v>
      </c>
      <c r="F85" s="7">
        <v>18213.3</v>
      </c>
      <c r="G85" s="5"/>
    </row>
    <row r="86" spans="2:7" ht="15" x14ac:dyDescent="0.25">
      <c r="B86" s="5"/>
      <c r="C86" s="5"/>
      <c r="D86" s="5"/>
      <c r="E86" s="5"/>
      <c r="F86" s="8">
        <v>18213.3</v>
      </c>
      <c r="G86" s="5"/>
    </row>
    <row r="87" spans="2:7" ht="15" customHeight="1" x14ac:dyDescent="0.25">
      <c r="B87" s="5"/>
      <c r="C87" s="5"/>
      <c r="D87" s="5"/>
      <c r="E87" s="5"/>
      <c r="F87" s="8"/>
      <c r="G87" s="5"/>
    </row>
    <row r="88" spans="2:7" ht="15" x14ac:dyDescent="0.25">
      <c r="B88" s="6" t="s">
        <v>5</v>
      </c>
      <c r="C88" s="6">
        <v>44391</v>
      </c>
      <c r="D88" s="5" t="s">
        <v>32</v>
      </c>
      <c r="E88" s="5" t="s">
        <v>3</v>
      </c>
      <c r="F88" s="7">
        <v>101845.8</v>
      </c>
      <c r="G88" s="5"/>
    </row>
    <row r="89" spans="2:7" ht="15" x14ac:dyDescent="0.25">
      <c r="B89" s="5"/>
      <c r="C89" s="5"/>
      <c r="D89" s="5"/>
      <c r="E89" s="5"/>
      <c r="F89" s="8">
        <v>101845.8</v>
      </c>
      <c r="G89" s="5"/>
    </row>
    <row r="90" spans="2:7" ht="18" customHeight="1" x14ac:dyDescent="0.25">
      <c r="B90" s="5"/>
      <c r="C90" s="5"/>
      <c r="D90" s="5"/>
      <c r="E90" s="5"/>
      <c r="F90" s="5"/>
      <c r="G90" s="5"/>
    </row>
    <row r="91" spans="2:7" ht="15" x14ac:dyDescent="0.25">
      <c r="B91" s="6" t="s">
        <v>6</v>
      </c>
      <c r="C91" s="6">
        <v>44251</v>
      </c>
      <c r="D91" s="5" t="s">
        <v>33</v>
      </c>
      <c r="E91" s="5" t="s">
        <v>3</v>
      </c>
      <c r="F91" s="7">
        <v>55365.599999999999</v>
      </c>
      <c r="G91" s="5"/>
    </row>
    <row r="92" spans="2:7" ht="15" x14ac:dyDescent="0.25">
      <c r="B92" s="5"/>
      <c r="C92" s="5"/>
      <c r="D92" s="5"/>
      <c r="E92" s="5"/>
      <c r="F92" s="8">
        <f>+F91</f>
        <v>55365.599999999999</v>
      </c>
      <c r="G92" s="5"/>
    </row>
    <row r="93" spans="2:7" ht="15" x14ac:dyDescent="0.25">
      <c r="B93" s="5"/>
      <c r="C93" s="5"/>
      <c r="D93" s="5"/>
      <c r="E93" s="5"/>
      <c r="F93" s="8"/>
      <c r="G93" s="5"/>
    </row>
    <row r="94" spans="2:7" ht="15" x14ac:dyDescent="0.25">
      <c r="B94" s="5" t="s">
        <v>90</v>
      </c>
      <c r="C94" s="6">
        <v>45043</v>
      </c>
      <c r="D94" s="5" t="s">
        <v>16</v>
      </c>
      <c r="E94" s="5" t="s">
        <v>21</v>
      </c>
      <c r="F94" s="7">
        <v>46875.6</v>
      </c>
      <c r="G94" s="5"/>
    </row>
    <row r="95" spans="2:7" ht="13.5" customHeight="1" x14ac:dyDescent="0.25">
      <c r="B95" s="5"/>
      <c r="C95" s="5"/>
      <c r="D95" s="5"/>
      <c r="E95" s="5"/>
      <c r="F95" s="8">
        <v>46875.6</v>
      </c>
      <c r="G95" s="5"/>
    </row>
    <row r="96" spans="2:7" ht="13.5" customHeight="1" x14ac:dyDescent="0.25">
      <c r="B96" s="5"/>
      <c r="C96" s="5"/>
      <c r="D96" s="5"/>
      <c r="E96" s="5"/>
      <c r="F96" s="8"/>
      <c r="G96" s="5"/>
    </row>
    <row r="97" spans="2:7" ht="13.5" customHeight="1" x14ac:dyDescent="0.25">
      <c r="B97" s="5" t="s">
        <v>102</v>
      </c>
      <c r="C97" s="6">
        <v>45058</v>
      </c>
      <c r="D97" s="5" t="s">
        <v>39</v>
      </c>
      <c r="E97" s="5" t="s">
        <v>103</v>
      </c>
      <c r="F97" s="7">
        <v>121515.92</v>
      </c>
      <c r="G97" s="5"/>
    </row>
    <row r="98" spans="2:7" ht="13.5" customHeight="1" x14ac:dyDescent="0.25">
      <c r="B98" s="5"/>
      <c r="C98" s="5"/>
      <c r="D98" s="5"/>
      <c r="E98" s="5"/>
      <c r="F98" s="8">
        <v>121515.92</v>
      </c>
      <c r="G98" s="5"/>
    </row>
    <row r="99" spans="2:7" ht="13.5" customHeight="1" x14ac:dyDescent="0.25">
      <c r="B99" s="5"/>
      <c r="C99" s="5"/>
      <c r="D99" s="5"/>
      <c r="E99" s="5"/>
      <c r="F99" s="8"/>
      <c r="G99" s="5"/>
    </row>
    <row r="100" spans="2:7" ht="13.5" customHeight="1" x14ac:dyDescent="0.25">
      <c r="B100" s="5" t="s">
        <v>153</v>
      </c>
      <c r="C100" s="6">
        <v>45093</v>
      </c>
      <c r="D100" s="5" t="s">
        <v>151</v>
      </c>
      <c r="E100" s="5" t="s">
        <v>152</v>
      </c>
      <c r="F100" s="7">
        <v>300000</v>
      </c>
      <c r="G100" s="5"/>
    </row>
    <row r="101" spans="2:7" ht="13.5" customHeight="1" x14ac:dyDescent="0.25">
      <c r="B101" s="5"/>
      <c r="C101" s="5"/>
      <c r="D101" s="5"/>
      <c r="E101" s="5"/>
      <c r="F101" s="8">
        <v>300000</v>
      </c>
      <c r="G101" s="5"/>
    </row>
    <row r="102" spans="2:7" ht="15" x14ac:dyDescent="0.25">
      <c r="B102" s="5"/>
      <c r="C102" s="5"/>
      <c r="D102" s="5"/>
      <c r="E102" s="5"/>
      <c r="F102" s="8"/>
      <c r="G102" s="5"/>
    </row>
    <row r="103" spans="2:7" ht="30" x14ac:dyDescent="0.25">
      <c r="B103" s="5" t="s">
        <v>42</v>
      </c>
      <c r="C103" s="6">
        <v>44895</v>
      </c>
      <c r="D103" s="10" t="s">
        <v>17</v>
      </c>
      <c r="E103" s="10" t="s">
        <v>52</v>
      </c>
      <c r="F103" s="7">
        <v>795621.09</v>
      </c>
      <c r="G103" s="5"/>
    </row>
    <row r="104" spans="2:7" ht="30" x14ac:dyDescent="0.25">
      <c r="B104" s="5" t="s">
        <v>83</v>
      </c>
      <c r="C104" s="6">
        <v>45015</v>
      </c>
      <c r="D104" s="10" t="s">
        <v>17</v>
      </c>
      <c r="E104" s="10" t="s">
        <v>52</v>
      </c>
      <c r="F104" s="7">
        <v>926666.85</v>
      </c>
      <c r="G104" s="5"/>
    </row>
    <row r="105" spans="2:7" ht="16.5" customHeight="1" x14ac:dyDescent="0.25">
      <c r="B105" s="5"/>
      <c r="C105" s="5"/>
      <c r="D105" s="5"/>
      <c r="E105" s="5"/>
      <c r="F105" s="8">
        <f>795621.09+F104</f>
        <v>1722287.94</v>
      </c>
      <c r="G105" s="5"/>
    </row>
    <row r="106" spans="2:7" ht="16.5" customHeight="1" x14ac:dyDescent="0.25">
      <c r="B106" s="5"/>
      <c r="C106" s="5"/>
      <c r="D106" s="5"/>
      <c r="E106" s="5"/>
      <c r="F106" s="8"/>
      <c r="G106" s="5"/>
    </row>
    <row r="107" spans="2:7" ht="16.5" customHeight="1" x14ac:dyDescent="0.25">
      <c r="B107" s="5" t="s">
        <v>115</v>
      </c>
      <c r="C107" s="6">
        <v>45069</v>
      </c>
      <c r="D107" s="5" t="s">
        <v>114</v>
      </c>
      <c r="E107" s="5" t="s">
        <v>116</v>
      </c>
      <c r="F107" s="7">
        <v>2093</v>
      </c>
      <c r="G107" s="5"/>
    </row>
    <row r="108" spans="2:7" ht="16.5" customHeight="1" x14ac:dyDescent="0.25">
      <c r="B108" s="5"/>
      <c r="C108" s="5"/>
      <c r="D108" s="5"/>
      <c r="E108" s="5"/>
      <c r="F108" s="8">
        <v>2093</v>
      </c>
      <c r="G108" s="5"/>
    </row>
    <row r="109" spans="2:7" ht="16.5" customHeight="1" x14ac:dyDescent="0.25">
      <c r="B109" s="5"/>
      <c r="C109" s="5"/>
      <c r="D109" s="5"/>
      <c r="E109" s="5"/>
      <c r="F109" s="8"/>
      <c r="G109" s="5"/>
    </row>
    <row r="110" spans="2:7" ht="16.5" customHeight="1" x14ac:dyDescent="0.25">
      <c r="B110" s="5" t="s">
        <v>154</v>
      </c>
      <c r="C110" s="6">
        <v>45079</v>
      </c>
      <c r="D110" s="5" t="s">
        <v>91</v>
      </c>
      <c r="E110" s="10" t="s">
        <v>155</v>
      </c>
      <c r="F110" s="7">
        <v>95941.08</v>
      </c>
      <c r="G110" s="5"/>
    </row>
    <row r="111" spans="2:7" ht="16.5" customHeight="1" x14ac:dyDescent="0.25">
      <c r="B111" s="5"/>
      <c r="C111" s="5"/>
      <c r="D111" s="5"/>
      <c r="E111" s="5"/>
      <c r="F111" s="8">
        <f>+F110</f>
        <v>95941.08</v>
      </c>
      <c r="G111" s="5"/>
    </row>
    <row r="112" spans="2:7" ht="15" x14ac:dyDescent="0.25">
      <c r="B112" s="5"/>
      <c r="C112" s="5"/>
      <c r="D112" s="5"/>
      <c r="E112" s="5"/>
      <c r="F112" s="8"/>
      <c r="G112" s="5"/>
    </row>
    <row r="113" spans="2:7" ht="15" x14ac:dyDescent="0.25">
      <c r="B113" s="5" t="s">
        <v>4</v>
      </c>
      <c r="C113" s="6">
        <v>44923</v>
      </c>
      <c r="D113" s="5" t="s">
        <v>60</v>
      </c>
      <c r="E113" s="5" t="s">
        <v>61</v>
      </c>
      <c r="F113" s="7">
        <v>13608</v>
      </c>
      <c r="G113" s="5"/>
    </row>
    <row r="114" spans="2:7" ht="15" x14ac:dyDescent="0.25">
      <c r="B114" s="5"/>
      <c r="C114" s="6"/>
      <c r="D114" s="5"/>
      <c r="E114" s="5"/>
      <c r="F114" s="8">
        <f>+F113</f>
        <v>13608</v>
      </c>
      <c r="G114" s="5"/>
    </row>
    <row r="115" spans="2:7" ht="14.25" customHeight="1" x14ac:dyDescent="0.25">
      <c r="B115" s="5"/>
      <c r="C115" s="6"/>
      <c r="D115" s="5"/>
      <c r="E115" s="5"/>
      <c r="F115" s="8"/>
      <c r="G115" s="5"/>
    </row>
    <row r="116" spans="2:7" ht="30" x14ac:dyDescent="0.25">
      <c r="B116" s="5" t="s">
        <v>4</v>
      </c>
      <c r="C116" s="6">
        <v>45005</v>
      </c>
      <c r="D116" s="5" t="s">
        <v>84</v>
      </c>
      <c r="E116" s="19" t="s">
        <v>85</v>
      </c>
      <c r="F116" s="7">
        <v>123310</v>
      </c>
      <c r="G116" s="5"/>
    </row>
    <row r="117" spans="2:7" ht="15" x14ac:dyDescent="0.25">
      <c r="B117" s="5"/>
      <c r="C117" s="6"/>
      <c r="D117" s="5"/>
      <c r="E117" s="10"/>
      <c r="F117" s="8">
        <f>+F116</f>
        <v>123310</v>
      </c>
      <c r="G117" s="5"/>
    </row>
    <row r="118" spans="2:7" ht="15" x14ac:dyDescent="0.25">
      <c r="B118" s="5"/>
      <c r="C118" s="6"/>
      <c r="D118" s="5"/>
      <c r="E118" s="10"/>
      <c r="F118" s="8"/>
      <c r="G118" s="5"/>
    </row>
    <row r="119" spans="2:7" ht="15" x14ac:dyDescent="0.25">
      <c r="B119" s="5" t="s">
        <v>6</v>
      </c>
      <c r="C119" s="6">
        <v>45107</v>
      </c>
      <c r="D119" s="5" t="s">
        <v>18</v>
      </c>
      <c r="E119" s="10" t="s">
        <v>156</v>
      </c>
      <c r="F119" s="7">
        <v>7080</v>
      </c>
      <c r="G119" s="5"/>
    </row>
    <row r="120" spans="2:7" ht="15" x14ac:dyDescent="0.25">
      <c r="B120" s="5"/>
      <c r="C120" s="6"/>
      <c r="D120" s="5"/>
      <c r="E120" s="10"/>
      <c r="F120" s="8">
        <v>7080</v>
      </c>
      <c r="G120" s="5"/>
    </row>
    <row r="121" spans="2:7" ht="15" x14ac:dyDescent="0.25">
      <c r="B121" s="5"/>
      <c r="C121" s="6"/>
      <c r="D121" s="5"/>
      <c r="E121" s="10"/>
      <c r="F121" s="8"/>
      <c r="G121" s="5"/>
    </row>
    <row r="122" spans="2:7" ht="15" x14ac:dyDescent="0.25">
      <c r="B122" s="5" t="s">
        <v>105</v>
      </c>
      <c r="C122" s="6">
        <v>45062</v>
      </c>
      <c r="D122" s="5" t="s">
        <v>104</v>
      </c>
      <c r="E122" s="10" t="s">
        <v>106</v>
      </c>
      <c r="F122" s="7">
        <v>65216.24</v>
      </c>
      <c r="G122" s="5"/>
    </row>
    <row r="123" spans="2:7" ht="15" x14ac:dyDescent="0.25">
      <c r="B123" s="5"/>
      <c r="C123" s="6"/>
      <c r="D123" s="5"/>
      <c r="E123" s="10"/>
      <c r="F123" s="8">
        <v>65216.24</v>
      </c>
      <c r="G123" s="5"/>
    </row>
    <row r="124" spans="2:7" ht="15" x14ac:dyDescent="0.25">
      <c r="B124" s="5"/>
      <c r="C124" s="6"/>
      <c r="D124" s="5"/>
      <c r="E124" s="10"/>
      <c r="F124" s="8"/>
      <c r="G124" s="5"/>
    </row>
    <row r="125" spans="2:7" ht="30" x14ac:dyDescent="0.25">
      <c r="B125" s="5" t="s">
        <v>108</v>
      </c>
      <c r="C125" s="6">
        <v>45048</v>
      </c>
      <c r="D125" s="5" t="s">
        <v>107</v>
      </c>
      <c r="E125" s="19" t="s">
        <v>109</v>
      </c>
      <c r="F125" s="7">
        <v>51334.720000000001</v>
      </c>
      <c r="G125" s="5"/>
    </row>
    <row r="126" spans="2:7" ht="17.25" customHeight="1" x14ac:dyDescent="0.25">
      <c r="B126" s="5"/>
      <c r="C126" s="6"/>
      <c r="D126" s="5"/>
      <c r="E126" s="10"/>
      <c r="F126" s="8">
        <f>+F125</f>
        <v>51334.720000000001</v>
      </c>
      <c r="G126" s="5"/>
    </row>
    <row r="127" spans="2:7" ht="17.25" customHeight="1" x14ac:dyDescent="0.25">
      <c r="B127" s="5"/>
      <c r="C127" s="6"/>
      <c r="D127" s="5"/>
      <c r="E127" s="10"/>
      <c r="F127" s="8"/>
      <c r="G127" s="5"/>
    </row>
    <row r="128" spans="2:7" ht="17.25" customHeight="1" x14ac:dyDescent="0.25">
      <c r="B128" s="5" t="s">
        <v>158</v>
      </c>
      <c r="C128" s="6">
        <v>45084</v>
      </c>
      <c r="D128" s="5" t="s">
        <v>157</v>
      </c>
      <c r="E128" s="19" t="s">
        <v>150</v>
      </c>
      <c r="F128" s="7">
        <v>23169.3</v>
      </c>
      <c r="G128" s="5"/>
    </row>
    <row r="129" spans="2:7" ht="17.25" customHeight="1" x14ac:dyDescent="0.25">
      <c r="B129" s="5"/>
      <c r="C129" s="6"/>
      <c r="D129" s="5"/>
      <c r="E129" s="10"/>
      <c r="F129" s="8">
        <v>23169.3</v>
      </c>
      <c r="G129" s="5"/>
    </row>
    <row r="130" spans="2:7" ht="17.25" customHeight="1" x14ac:dyDescent="0.25">
      <c r="B130" s="5"/>
      <c r="C130" s="6"/>
      <c r="D130" s="5"/>
      <c r="E130" s="5"/>
      <c r="F130" s="8"/>
      <c r="G130" s="5"/>
    </row>
    <row r="131" spans="2:7" ht="39.75" customHeight="1" x14ac:dyDescent="0.25">
      <c r="B131" s="5" t="s">
        <v>86</v>
      </c>
      <c r="C131" s="6">
        <v>45005</v>
      </c>
      <c r="D131" s="5" t="s">
        <v>19</v>
      </c>
      <c r="E131" s="5" t="s">
        <v>43</v>
      </c>
      <c r="F131" s="7">
        <v>59708</v>
      </c>
      <c r="G131" s="5"/>
    </row>
    <row r="132" spans="2:7" ht="17.25" customHeight="1" x14ac:dyDescent="0.25">
      <c r="B132" s="5"/>
      <c r="C132" s="6"/>
      <c r="D132" s="5"/>
      <c r="E132" s="5"/>
      <c r="F132" s="8">
        <f>+F131</f>
        <v>59708</v>
      </c>
      <c r="G132" s="5"/>
    </row>
    <row r="133" spans="2:7" ht="15" x14ac:dyDescent="0.25">
      <c r="B133" s="5"/>
      <c r="C133" s="6"/>
      <c r="D133" s="5"/>
      <c r="E133" s="5"/>
      <c r="F133" s="8"/>
      <c r="G133" s="5"/>
    </row>
    <row r="134" spans="2:7" ht="15" x14ac:dyDescent="0.25">
      <c r="B134" s="5" t="s">
        <v>50</v>
      </c>
      <c r="C134" s="6">
        <v>44837</v>
      </c>
      <c r="D134" s="5" t="s">
        <v>20</v>
      </c>
      <c r="E134" s="5" t="s">
        <v>51</v>
      </c>
      <c r="F134" s="7">
        <v>2295</v>
      </c>
      <c r="G134" s="5"/>
    </row>
    <row r="135" spans="2:7" ht="15" x14ac:dyDescent="0.25">
      <c r="B135" s="5" t="s">
        <v>53</v>
      </c>
      <c r="C135" s="6">
        <v>44866</v>
      </c>
      <c r="D135" s="5" t="s">
        <v>20</v>
      </c>
      <c r="E135" s="5" t="s">
        <v>74</v>
      </c>
      <c r="F135" s="7">
        <v>2295</v>
      </c>
      <c r="G135" s="5"/>
    </row>
    <row r="136" spans="2:7" ht="15" x14ac:dyDescent="0.25">
      <c r="B136" s="5" t="s">
        <v>62</v>
      </c>
      <c r="C136" s="6">
        <v>44896</v>
      </c>
      <c r="D136" s="5" t="s">
        <v>20</v>
      </c>
      <c r="E136" s="5" t="s">
        <v>75</v>
      </c>
      <c r="F136" s="7">
        <v>2295</v>
      </c>
      <c r="G136" s="5"/>
    </row>
    <row r="137" spans="2:7" ht="15" x14ac:dyDescent="0.25">
      <c r="B137" s="5" t="s">
        <v>159</v>
      </c>
      <c r="C137" s="6">
        <v>45078</v>
      </c>
      <c r="D137" s="5" t="s">
        <v>20</v>
      </c>
      <c r="E137" s="5" t="s">
        <v>160</v>
      </c>
      <c r="F137" s="7">
        <v>10030</v>
      </c>
      <c r="G137" s="5"/>
    </row>
    <row r="138" spans="2:7" ht="15" x14ac:dyDescent="0.25">
      <c r="B138" s="5"/>
      <c r="C138" s="6"/>
      <c r="D138" s="5"/>
      <c r="E138" s="5"/>
      <c r="F138" s="8">
        <f>SUM(F134:F137)</f>
        <v>16915</v>
      </c>
      <c r="G138" s="5"/>
    </row>
    <row r="139" spans="2:7" ht="15" x14ac:dyDescent="0.25">
      <c r="B139" s="5"/>
      <c r="C139" s="6"/>
      <c r="D139" s="5"/>
      <c r="E139" s="5"/>
      <c r="F139" s="8"/>
      <c r="G139" s="5"/>
    </row>
    <row r="140" spans="2:7" ht="15" x14ac:dyDescent="0.25">
      <c r="B140" s="5" t="s">
        <v>46</v>
      </c>
      <c r="C140" s="6">
        <v>44805</v>
      </c>
      <c r="D140" s="5" t="s">
        <v>47</v>
      </c>
      <c r="E140" s="5" t="s">
        <v>48</v>
      </c>
      <c r="F140" s="7">
        <v>88776</v>
      </c>
      <c r="G140" s="5"/>
    </row>
    <row r="141" spans="2:7" ht="15" x14ac:dyDescent="0.25">
      <c r="B141" s="5"/>
      <c r="C141" s="6"/>
      <c r="D141" s="5"/>
      <c r="E141" s="5"/>
      <c r="F141" s="8">
        <v>88776</v>
      </c>
      <c r="G141" s="5"/>
    </row>
    <row r="142" spans="2:7" ht="15" x14ac:dyDescent="0.25">
      <c r="B142" s="5"/>
      <c r="C142" s="6"/>
      <c r="D142" s="5"/>
      <c r="E142" s="5"/>
      <c r="F142" s="8"/>
      <c r="G142" s="5"/>
    </row>
    <row r="143" spans="2:7" ht="15" x14ac:dyDescent="0.25">
      <c r="B143" s="5" t="s">
        <v>162</v>
      </c>
      <c r="C143" s="6">
        <v>45096</v>
      </c>
      <c r="D143" s="5" t="s">
        <v>161</v>
      </c>
      <c r="E143" s="5" t="s">
        <v>163</v>
      </c>
      <c r="F143" s="7">
        <v>96193.600000000006</v>
      </c>
      <c r="G143" s="5"/>
    </row>
    <row r="144" spans="2:7" ht="15" x14ac:dyDescent="0.25">
      <c r="B144" s="5"/>
      <c r="C144" s="6"/>
      <c r="D144" s="5"/>
      <c r="E144" s="5"/>
      <c r="F144" s="8">
        <v>96193.600000000006</v>
      </c>
      <c r="G144" s="5"/>
    </row>
    <row r="145" spans="2:7" ht="15" x14ac:dyDescent="0.25">
      <c r="B145" s="5"/>
      <c r="C145" s="6"/>
      <c r="D145" s="5"/>
      <c r="E145" s="5"/>
      <c r="F145" s="8"/>
      <c r="G145" s="5"/>
    </row>
    <row r="146" spans="2:7" ht="45" x14ac:dyDescent="0.25">
      <c r="B146" s="5" t="s">
        <v>164</v>
      </c>
      <c r="C146" s="6">
        <v>45093</v>
      </c>
      <c r="D146" s="5" t="s">
        <v>110</v>
      </c>
      <c r="E146" s="10" t="s">
        <v>111</v>
      </c>
      <c r="F146" s="7">
        <v>19470</v>
      </c>
      <c r="G146" s="5"/>
    </row>
    <row r="147" spans="2:7" ht="15" x14ac:dyDescent="0.25">
      <c r="B147" s="5"/>
      <c r="C147" s="6"/>
      <c r="D147" s="5"/>
      <c r="E147" s="5"/>
      <c r="F147" s="8">
        <v>19470</v>
      </c>
      <c r="G147" s="5"/>
    </row>
    <row r="148" spans="2:7" ht="15" x14ac:dyDescent="0.25">
      <c r="B148" s="5"/>
      <c r="C148" s="6"/>
      <c r="D148" s="5"/>
      <c r="E148" s="5"/>
      <c r="F148" s="8"/>
      <c r="G148" s="5"/>
    </row>
    <row r="149" spans="2:7" ht="15" x14ac:dyDescent="0.25">
      <c r="B149" s="5" t="s">
        <v>165</v>
      </c>
      <c r="C149" s="6">
        <v>45103</v>
      </c>
      <c r="D149" s="5" t="s">
        <v>49</v>
      </c>
      <c r="E149" s="5" t="s">
        <v>12</v>
      </c>
      <c r="F149" s="7">
        <v>16078</v>
      </c>
      <c r="G149" s="5"/>
    </row>
    <row r="150" spans="2:7" ht="15" x14ac:dyDescent="0.25">
      <c r="B150" s="5"/>
      <c r="C150" s="6"/>
      <c r="D150" s="5"/>
      <c r="E150" s="5"/>
      <c r="F150" s="8">
        <v>16078</v>
      </c>
      <c r="G150" s="5"/>
    </row>
    <row r="151" spans="2:7" ht="15" x14ac:dyDescent="0.25">
      <c r="B151" s="5"/>
      <c r="C151" s="6"/>
      <c r="D151" s="5"/>
      <c r="E151" s="5"/>
      <c r="F151" s="8"/>
      <c r="G151" s="5"/>
    </row>
    <row r="152" spans="2:7" ht="30" x14ac:dyDescent="0.25">
      <c r="B152" s="5" t="s">
        <v>22</v>
      </c>
      <c r="C152" s="6">
        <v>44698</v>
      </c>
      <c r="D152" s="10" t="s">
        <v>23</v>
      </c>
      <c r="E152" s="5" t="s">
        <v>41</v>
      </c>
      <c r="F152" s="7">
        <v>39869.839999999997</v>
      </c>
      <c r="G152" s="5"/>
    </row>
    <row r="153" spans="2:7" ht="15" x14ac:dyDescent="0.25">
      <c r="B153" s="5"/>
      <c r="C153" s="6"/>
      <c r="D153" s="5"/>
      <c r="E153" s="5"/>
      <c r="F153" s="8">
        <v>39869.839999999997</v>
      </c>
      <c r="G153" s="5"/>
    </row>
    <row r="154" spans="2:7" ht="15" x14ac:dyDescent="0.25">
      <c r="B154" s="5"/>
      <c r="C154" s="6"/>
      <c r="D154" s="5"/>
      <c r="E154" s="5"/>
      <c r="F154" s="8"/>
      <c r="G154" s="5"/>
    </row>
    <row r="155" spans="2:7" ht="15" x14ac:dyDescent="0.25">
      <c r="B155" s="5" t="s">
        <v>113</v>
      </c>
      <c r="C155" s="6">
        <v>45055</v>
      </c>
      <c r="D155" s="5" t="s">
        <v>24</v>
      </c>
      <c r="E155" s="5" t="s">
        <v>112</v>
      </c>
      <c r="F155" s="7">
        <v>204499.99</v>
      </c>
      <c r="G155" s="5"/>
    </row>
    <row r="156" spans="2:7" ht="15" x14ac:dyDescent="0.25">
      <c r="B156" s="5"/>
      <c r="C156" s="6"/>
      <c r="D156" s="5"/>
      <c r="E156" s="5"/>
      <c r="F156" s="8">
        <v>204499.99</v>
      </c>
      <c r="G156" s="5"/>
    </row>
    <row r="157" spans="2:7" ht="15" x14ac:dyDescent="0.25">
      <c r="B157" s="5"/>
      <c r="C157" s="6"/>
      <c r="D157" s="5"/>
      <c r="E157" s="5"/>
      <c r="F157" s="7"/>
      <c r="G157" s="5"/>
    </row>
    <row r="158" spans="2:7" ht="15" x14ac:dyDescent="0.25">
      <c r="B158" s="5" t="s">
        <v>25</v>
      </c>
      <c r="C158" s="6">
        <v>44630</v>
      </c>
      <c r="D158" s="5" t="s">
        <v>26</v>
      </c>
      <c r="E158" s="5" t="s">
        <v>27</v>
      </c>
      <c r="F158" s="7">
        <v>25960</v>
      </c>
      <c r="G158" s="5"/>
    </row>
    <row r="159" spans="2:7" ht="15" x14ac:dyDescent="0.25">
      <c r="B159" s="5"/>
      <c r="C159" s="6"/>
      <c r="D159" s="5"/>
      <c r="E159" s="5"/>
      <c r="F159" s="8">
        <v>25960</v>
      </c>
      <c r="G159" s="5"/>
    </row>
    <row r="160" spans="2:7" ht="15" x14ac:dyDescent="0.25">
      <c r="B160" s="5"/>
      <c r="C160" s="6"/>
      <c r="D160" s="5"/>
      <c r="E160" s="5"/>
      <c r="F160" s="8"/>
      <c r="G160" s="5"/>
    </row>
    <row r="161" spans="2:7" ht="15" customHeight="1" x14ac:dyDescent="0.25">
      <c r="B161" s="5" t="s">
        <v>166</v>
      </c>
      <c r="C161" s="6">
        <v>45105</v>
      </c>
      <c r="D161" s="5" t="s">
        <v>28</v>
      </c>
      <c r="E161" s="5" t="s">
        <v>12</v>
      </c>
      <c r="F161" s="7">
        <v>185614</v>
      </c>
      <c r="G161" s="5"/>
    </row>
    <row r="162" spans="2:7" ht="15" x14ac:dyDescent="0.25">
      <c r="B162" s="5"/>
      <c r="C162" s="6"/>
      <c r="D162" s="5"/>
      <c r="E162" s="5"/>
      <c r="F162" s="8">
        <v>185614</v>
      </c>
      <c r="G162" s="5"/>
    </row>
    <row r="163" spans="2:7" ht="15" x14ac:dyDescent="0.25">
      <c r="B163" s="5" t="s">
        <v>7</v>
      </c>
      <c r="C163" s="5"/>
      <c r="D163" s="5"/>
      <c r="E163" s="5"/>
      <c r="F163" s="8">
        <f>+F11+F41+F44+F51+F55+F58+F61+F64+F69+F73+F79+F83+F86+F89+F92+F95+F98+F101+F105+F108+F111+F114+F117+F120+F123+F126+F129+F132+F138+F141+F144+F147+F150+F153+F156+F159+F162</f>
        <v>6149174.0599999987</v>
      </c>
      <c r="G163" s="5"/>
    </row>
    <row r="164" spans="2:7" ht="81" customHeight="1" x14ac:dyDescent="0.25">
      <c r="C164"/>
      <c r="F164" s="18"/>
    </row>
    <row r="165" spans="2:7" ht="52.5" customHeight="1" x14ac:dyDescent="0.25">
      <c r="C165"/>
      <c r="F165" s="18"/>
    </row>
    <row r="166" spans="2:7" ht="15" x14ac:dyDescent="0.25">
      <c r="B166" s="9"/>
      <c r="C166"/>
      <c r="D166" s="9"/>
      <c r="E166" s="9"/>
    </row>
    <row r="167" spans="2:7" ht="15" x14ac:dyDescent="0.25">
      <c r="B167" s="9"/>
      <c r="C167"/>
      <c r="D167" s="31" t="s">
        <v>30</v>
      </c>
      <c r="E167" s="32" t="s">
        <v>44</v>
      </c>
    </row>
    <row r="168" spans="2:7" ht="15" x14ac:dyDescent="0.25">
      <c r="B168" s="9"/>
      <c r="C168"/>
      <c r="D168" s="32" t="s">
        <v>31</v>
      </c>
      <c r="E168" s="32" t="s">
        <v>45</v>
      </c>
    </row>
    <row r="176" spans="2:7" ht="14.25" customHeight="1" x14ac:dyDescent="0.25">
      <c r="C176"/>
    </row>
    <row r="183" ht="9.75" customHeight="1" x14ac:dyDescent="0.25"/>
    <row r="192" ht="12" customHeight="1" x14ac:dyDescent="0.25"/>
    <row r="198" ht="13.5" customHeight="1" x14ac:dyDescent="0.25"/>
    <row r="205" ht="15" customHeight="1" x14ac:dyDescent="0.25"/>
    <row r="208" ht="7.5" customHeight="1" x14ac:dyDescent="0.25"/>
  </sheetData>
  <mergeCells count="8">
    <mergeCell ref="D66:D68"/>
    <mergeCell ref="E66:E68"/>
    <mergeCell ref="C1:G1"/>
    <mergeCell ref="C2:G2"/>
    <mergeCell ref="C3:G3"/>
    <mergeCell ref="C4:G4"/>
    <mergeCell ref="C5:G5"/>
    <mergeCell ref="C6:G6"/>
  </mergeCells>
  <pageMargins left="0.5" right="0.15748031496062992" top="0.19685039370078741" bottom="0.27559055118110237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2023-07-10T18:50:13Z</cp:lastPrinted>
  <dcterms:created xsi:type="dcterms:W3CDTF">2022-02-03T14:24:49Z</dcterms:created>
  <dcterms:modified xsi:type="dcterms:W3CDTF">2023-07-11T18:04:24Z</dcterms:modified>
</cp:coreProperties>
</file>