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82" i="1"/>
  <c r="G84" s="1"/>
  <c r="F82"/>
  <c r="G79"/>
  <c r="F79"/>
  <c r="G76"/>
  <c r="F76"/>
  <c r="F84" s="1"/>
  <c r="G75"/>
  <c r="F75"/>
  <c r="G69"/>
  <c r="G66"/>
  <c r="G61"/>
  <c r="F61"/>
  <c r="G51"/>
  <c r="F51"/>
  <c r="G43"/>
  <c r="F43"/>
  <c r="G35"/>
  <c r="F35"/>
  <c r="G25"/>
  <c r="F25"/>
  <c r="G15"/>
  <c r="F15"/>
  <c r="G9"/>
  <c r="F9"/>
  <c r="F73" s="1"/>
  <c r="F86" s="1"/>
  <c r="F8"/>
  <c r="G8" l="1"/>
  <c r="G73"/>
  <c r="G86" s="1"/>
</calcChain>
</file>

<file path=xl/sharedStrings.xml><?xml version="1.0" encoding="utf-8"?>
<sst xmlns="http://schemas.openxmlformats.org/spreadsheetml/2006/main" count="87" uniqueCount="87">
  <si>
    <t>Instituto de Innovación en Biotecnología e Industria</t>
  </si>
  <si>
    <t>Año 2020</t>
  </si>
  <si>
    <t>Presupuesto Vigente</t>
  </si>
  <si>
    <t>En RD$</t>
  </si>
  <si>
    <t>Detalle</t>
  </si>
  <si>
    <t>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</si>
  <si>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</si>
  <si>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</si>
  <si>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</si>
  <si>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</si>
  <si>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</si>
  <si>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</si>
  <si>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</si>
  <si>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</si>
  <si>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</si>
  <si>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</si>
  <si>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</si>
  <si>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</si>
  <si>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</si>
  <si>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</si>
  <si>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</si>
  <si>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</si>
  <si>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</si>
  <si>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</si>
  <si>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</si>
  <si>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</si>
  <si>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</si>
  <si>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</si>
  <si>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</si>
  <si>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</si>
  <si>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</si>
  <si>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</si>
  <si>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</si>
  <si>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</si>
  <si>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</si>
  <si>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</si>
  <si>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</si>
  <si>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</si>
  <si>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</si>
  <si>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</si>
  <si>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</si>
  <si>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</si>
  <si>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</si>
  <si>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</si>
  <si>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</si>
  <si>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</si>
  <si>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</si>
  <si>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</si>
  <si>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</si>
  <si>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</si>
  <si>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</si>
  <si>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</si>
  <si>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</si>
  <si>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</si>
  <si>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</si>
  <si>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</si>
  <si>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</si>
  <si>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</si>
  <si>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</si>
  <si>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</si>
  <si>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</si>
  <si>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</si>
  <si>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</si>
  <si>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</si>
  <si>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</si>
  <si>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</si>
  <si>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</si>
  <si>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</si>
  <si>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</si>
  <si>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</si>
  <si>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</si>
  <si>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</si>
  <si>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</si>
  <si>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</si>
  <si>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</si>
  <si>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</si>
  <si>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</si>
  <si>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</si>
  <si>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</si>
  <si>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</si>
  <si>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</si>
  <si>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</si>
  <si>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</si>
  <si>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Realizado por:</t>
  </si>
  <si>
    <t>Lic. Andreina García</t>
  </si>
  <si>
    <t>Analista presupuestaria</t>
  </si>
  <si>
    <t>Presupuesto Vigente Julio 2020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</si>
</sst>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43" fontId="4" fillId="0" borderId="0" xfId="0" applyNumberFormat="1" applyFont="1" applyFill="1" applyAlignment="1">
      <alignment vertical="center" wrapText="1"/>
    </xf>
    <xf numFmtId="0" fontId="2" fillId="0" borderId="0" xfId="0" applyFont="1" applyFill="1"/>
    <xf numFmtId="164" fontId="4" fillId="0" borderId="0" xfId="1" applyNumberFormat="1" applyFont="1" applyAlignment="1">
      <alignment vertical="center" wrapText="1"/>
    </xf>
    <xf numFmtId="0" fontId="0" fillId="0" borderId="0" xfId="0" applyFont="1" applyFill="1"/>
    <xf numFmtId="164" fontId="5" fillId="0" borderId="0" xfId="1" applyNumberFormat="1" applyFont="1" applyAlignment="1">
      <alignment vertical="center" wrapText="1"/>
    </xf>
    <xf numFmtId="43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0" xfId="1" applyNumberFormat="1" applyFont="1" applyAlignment="1">
      <alignment horizontal="left" vertical="center" wrapText="1"/>
    </xf>
    <xf numFmtId="164" fontId="5" fillId="0" borderId="0" xfId="1" applyNumberFormat="1" applyFont="1" applyAlignment="1">
      <alignment horizontal="left" vertical="center" wrapText="1" indent="2"/>
    </xf>
    <xf numFmtId="165" fontId="4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4" fillId="2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164" fontId="6" fillId="0" borderId="0" xfId="1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/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1165080</xdr:colOff>
      <xdr:row>4</xdr:row>
      <xdr:rowOff>107156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2000"/>
        <a:stretch/>
      </xdr:blipFill>
      <xdr:spPr>
        <a:xfrm>
          <a:off x="0" y="0"/>
          <a:ext cx="2289030" cy="1021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0"/>
  <sheetViews>
    <sheetView tabSelected="1" workbookViewId="0">
      <selection activeCell="H7" sqref="H7"/>
    </sheetView>
  </sheetViews>
  <sheetFormatPr baseColWidth="10" defaultRowHeight="15"/>
  <cols>
    <col min="1" max="1" width="5.28515625" style="23" customWidth="1"/>
    <col min="2" max="2" width="11.5703125" style="23" customWidth="1"/>
    <col min="3" max="3" width="26.28515625" style="23" customWidth="1"/>
    <col min="4" max="4" width="33.28515625" style="23" customWidth="1"/>
    <col min="5" max="5" width="32.5703125" style="23" customWidth="1"/>
    <col min="6" max="6" width="20.140625" style="22" bestFit="1" customWidth="1"/>
    <col min="7" max="7" width="22.7109375" customWidth="1"/>
  </cols>
  <sheetData>
    <row r="1" spans="1:7" ht="18">
      <c r="A1" s="34" t="s">
        <v>0</v>
      </c>
      <c r="B1" s="34"/>
      <c r="C1" s="34"/>
      <c r="D1" s="34"/>
      <c r="E1" s="34"/>
      <c r="F1" s="34"/>
      <c r="G1" s="34"/>
    </row>
    <row r="2" spans="1:7" ht="18">
      <c r="A2" s="34" t="s">
        <v>1</v>
      </c>
      <c r="B2" s="34"/>
      <c r="C2" s="34"/>
      <c r="D2" s="34"/>
      <c r="E2" s="34"/>
      <c r="F2" s="34"/>
      <c r="G2" s="34"/>
    </row>
    <row r="3" spans="1:7" ht="18">
      <c r="A3" s="34" t="s">
        <v>86</v>
      </c>
      <c r="B3" s="34"/>
      <c r="C3" s="34"/>
      <c r="D3" s="34"/>
      <c r="E3" s="34"/>
      <c r="F3" s="34"/>
      <c r="G3" s="34"/>
    </row>
    <row r="4" spans="1:7" ht="18">
      <c r="A4" s="34" t="s">
        <v>3</v>
      </c>
      <c r="B4" s="34"/>
      <c r="C4" s="34"/>
      <c r="D4" s="34"/>
      <c r="E4" s="34"/>
      <c r="F4" s="34"/>
      <c r="G4" s="34"/>
    </row>
    <row r="5" spans="1:7">
      <c r="A5"/>
      <c r="B5"/>
      <c r="C5"/>
      <c r="D5"/>
      <c r="E5"/>
      <c r="F5"/>
    </row>
    <row r="6" spans="1:7">
      <c r="A6"/>
      <c r="B6"/>
      <c r="C6"/>
      <c r="D6"/>
      <c r="E6"/>
      <c r="F6"/>
    </row>
    <row r="7" spans="1:7" ht="37.5">
      <c r="A7" s="31" t="s">
        <v>4</v>
      </c>
      <c r="B7" s="31"/>
      <c r="C7" s="31"/>
      <c r="D7" s="31"/>
      <c r="E7" s="31"/>
      <c r="F7" s="1" t="s">
        <v>5</v>
      </c>
      <c r="G7" s="1" t="s">
        <v>2</v>
      </c>
    </row>
    <row r="8" spans="1:7" s="4" customFormat="1" ht="15" customHeight="1">
      <c r="A8" s="32" t="s">
        <v>6</v>
      </c>
      <c r="B8" s="32"/>
      <c r="C8" s="32"/>
      <c r="D8" s="32"/>
      <c r="E8" s="32"/>
      <c r="F8" s="2">
        <f>+F9+F15+F25+F35+F43+F51+F61+F66+F69</f>
        <v>153586101</v>
      </c>
      <c r="G8" s="3">
        <f>G9+G15+G25+G35+G43+G51+G61+G66+G69</f>
        <v>153586101</v>
      </c>
    </row>
    <row r="9" spans="1:7" s="6" customFormat="1" ht="15" customHeight="1">
      <c r="A9" s="28" t="s">
        <v>7</v>
      </c>
      <c r="B9" s="28"/>
      <c r="C9" s="28"/>
      <c r="D9" s="28"/>
      <c r="E9" s="28"/>
      <c r="F9" s="5">
        <f>SUM(F10:F14)</f>
        <v>92189364</v>
      </c>
      <c r="G9" s="3">
        <f>SUM(G10:G14)</f>
        <v>92189364</v>
      </c>
    </row>
    <row r="10" spans="1:7" s="6" customFormat="1" ht="15" customHeight="1">
      <c r="A10" s="27" t="s">
        <v>8</v>
      </c>
      <c r="B10" s="27"/>
      <c r="C10" s="27"/>
      <c r="D10" s="27"/>
      <c r="E10" s="27"/>
      <c r="F10" s="7">
        <v>76926734</v>
      </c>
      <c r="G10" s="8">
        <v>76926734</v>
      </c>
    </row>
    <row r="11" spans="1:7" s="6" customFormat="1" ht="15" customHeight="1">
      <c r="A11" s="27" t="s">
        <v>9</v>
      </c>
      <c r="B11" s="27"/>
      <c r="C11" s="27"/>
      <c r="D11" s="27"/>
      <c r="E11" s="27"/>
      <c r="F11" s="9">
        <v>4300000</v>
      </c>
      <c r="G11" s="8">
        <v>4300000</v>
      </c>
    </row>
    <row r="12" spans="1:7" s="6" customFormat="1" ht="15" customHeight="1">
      <c r="A12" s="27" t="s">
        <v>10</v>
      </c>
      <c r="B12" s="27"/>
      <c r="C12" s="27"/>
      <c r="D12" s="27"/>
      <c r="E12" s="27"/>
      <c r="F12" s="9">
        <v>288000</v>
      </c>
      <c r="G12" s="8">
        <v>288000</v>
      </c>
    </row>
    <row r="13" spans="1:7" s="6" customFormat="1" ht="15" customHeight="1">
      <c r="A13" s="27" t="s">
        <v>11</v>
      </c>
      <c r="B13" s="27"/>
      <c r="C13" s="27"/>
      <c r="D13" s="27"/>
      <c r="E13" s="27"/>
      <c r="F13" s="9">
        <v>0</v>
      </c>
      <c r="G13" s="8">
        <v>0</v>
      </c>
    </row>
    <row r="14" spans="1:7" s="4" customFormat="1" ht="15" customHeight="1">
      <c r="A14" s="27" t="s">
        <v>12</v>
      </c>
      <c r="B14" s="27"/>
      <c r="C14" s="27"/>
      <c r="D14" s="27"/>
      <c r="E14" s="27"/>
      <c r="F14" s="9">
        <v>10674630</v>
      </c>
      <c r="G14" s="8">
        <v>10674630</v>
      </c>
    </row>
    <row r="15" spans="1:7" s="6" customFormat="1" ht="15" customHeight="1">
      <c r="A15" s="28" t="s">
        <v>13</v>
      </c>
      <c r="B15" s="28"/>
      <c r="C15" s="28"/>
      <c r="D15" s="28"/>
      <c r="E15" s="28"/>
      <c r="F15" s="10">
        <f>SUM(F16:F24)</f>
        <v>28151101</v>
      </c>
      <c r="G15" s="3">
        <f>SUM(G16:G24)</f>
        <v>28011101</v>
      </c>
    </row>
    <row r="16" spans="1:7" s="6" customFormat="1" ht="15" customHeight="1">
      <c r="A16" s="27" t="s">
        <v>14</v>
      </c>
      <c r="B16" s="27"/>
      <c r="C16" s="27"/>
      <c r="D16" s="27"/>
      <c r="E16" s="27"/>
      <c r="F16" s="9">
        <v>11730000</v>
      </c>
      <c r="G16" s="8">
        <v>11530000</v>
      </c>
    </row>
    <row r="17" spans="1:7" s="6" customFormat="1" ht="15" customHeight="1">
      <c r="A17" s="27" t="s">
        <v>15</v>
      </c>
      <c r="B17" s="27"/>
      <c r="C17" s="27"/>
      <c r="D17" s="27"/>
      <c r="E17" s="27"/>
      <c r="F17" s="9">
        <v>1000000</v>
      </c>
      <c r="G17" s="8">
        <v>700000</v>
      </c>
    </row>
    <row r="18" spans="1:7" s="6" customFormat="1" ht="15" customHeight="1">
      <c r="A18" s="27" t="s">
        <v>16</v>
      </c>
      <c r="B18" s="27"/>
      <c r="C18" s="27"/>
      <c r="D18" s="27"/>
      <c r="E18" s="27"/>
      <c r="F18" s="9">
        <v>651101</v>
      </c>
      <c r="G18" s="8">
        <v>251101</v>
      </c>
    </row>
    <row r="19" spans="1:7" s="6" customFormat="1" ht="15" customHeight="1">
      <c r="A19" s="27" t="s">
        <v>17</v>
      </c>
      <c r="B19" s="27"/>
      <c r="C19" s="27"/>
      <c r="D19" s="27"/>
      <c r="E19" s="27"/>
      <c r="F19" s="9">
        <v>300000</v>
      </c>
      <c r="G19" s="8">
        <v>200000</v>
      </c>
    </row>
    <row r="20" spans="1:7" s="6" customFormat="1" ht="15" customHeight="1">
      <c r="A20" s="27" t="s">
        <v>18</v>
      </c>
      <c r="B20" s="27"/>
      <c r="C20" s="27"/>
      <c r="D20" s="27"/>
      <c r="E20" s="27"/>
      <c r="F20" s="9">
        <v>150000</v>
      </c>
      <c r="G20" s="8">
        <v>150000</v>
      </c>
    </row>
    <row r="21" spans="1:7" s="6" customFormat="1" ht="15" customHeight="1">
      <c r="A21" s="27" t="s">
        <v>19</v>
      </c>
      <c r="B21" s="27"/>
      <c r="C21" s="27"/>
      <c r="D21" s="27"/>
      <c r="E21" s="27"/>
      <c r="F21" s="9">
        <v>1500000</v>
      </c>
      <c r="G21" s="8">
        <v>1500000</v>
      </c>
    </row>
    <row r="22" spans="1:7" s="6" customFormat="1" ht="15" customHeight="1">
      <c r="A22" s="27" t="s">
        <v>20</v>
      </c>
      <c r="B22" s="27"/>
      <c r="C22" s="27"/>
      <c r="D22" s="27"/>
      <c r="E22" s="27"/>
      <c r="F22" s="9">
        <v>6700000</v>
      </c>
      <c r="G22" s="8">
        <v>7760000</v>
      </c>
    </row>
    <row r="23" spans="1:7" s="6" customFormat="1" ht="15" customHeight="1">
      <c r="A23" s="27" t="s">
        <v>21</v>
      </c>
      <c r="B23" s="27"/>
      <c r="C23" s="27"/>
      <c r="D23" s="27"/>
      <c r="E23" s="27"/>
      <c r="F23" s="9">
        <v>3120000</v>
      </c>
      <c r="G23" s="8">
        <v>2920000</v>
      </c>
    </row>
    <row r="24" spans="1:7" s="4" customFormat="1" ht="15" customHeight="1">
      <c r="A24" s="27" t="s">
        <v>22</v>
      </c>
      <c r="B24" s="27"/>
      <c r="C24" s="27"/>
      <c r="D24" s="27"/>
      <c r="E24" s="27"/>
      <c r="F24" s="9">
        <v>3000000</v>
      </c>
      <c r="G24" s="8">
        <v>3000000</v>
      </c>
    </row>
    <row r="25" spans="1:7" s="6" customFormat="1" ht="15" customHeight="1">
      <c r="A25" s="28" t="s">
        <v>23</v>
      </c>
      <c r="B25" s="28"/>
      <c r="C25" s="28"/>
      <c r="D25" s="28"/>
      <c r="E25" s="28"/>
      <c r="F25" s="10">
        <f>SUM(F26:F34)</f>
        <v>28654066</v>
      </c>
      <c r="G25" s="3">
        <f>SUM(G26:G34)</f>
        <v>26504066</v>
      </c>
    </row>
    <row r="26" spans="1:7" s="6" customFormat="1" ht="15" customHeight="1">
      <c r="A26" s="27" t="s">
        <v>24</v>
      </c>
      <c r="B26" s="27"/>
      <c r="C26" s="27"/>
      <c r="D26" s="27"/>
      <c r="E26" s="27"/>
      <c r="F26" s="9">
        <v>900000</v>
      </c>
      <c r="G26" s="8">
        <v>870000</v>
      </c>
    </row>
    <row r="27" spans="1:7" s="6" customFormat="1" ht="15" customHeight="1">
      <c r="A27" s="27" t="s">
        <v>25</v>
      </c>
      <c r="B27" s="27"/>
      <c r="C27" s="27"/>
      <c r="D27" s="27"/>
      <c r="E27" s="27"/>
      <c r="F27" s="9">
        <v>330000</v>
      </c>
      <c r="G27" s="8">
        <v>230000</v>
      </c>
    </row>
    <row r="28" spans="1:7" s="6" customFormat="1" ht="15" customHeight="1">
      <c r="A28" s="27" t="s">
        <v>26</v>
      </c>
      <c r="B28" s="27"/>
      <c r="C28" s="27"/>
      <c r="D28" s="27"/>
      <c r="E28" s="27"/>
      <c r="F28" s="9">
        <v>600000</v>
      </c>
      <c r="G28" s="8">
        <v>400000</v>
      </c>
    </row>
    <row r="29" spans="1:7" s="6" customFormat="1" ht="15" customHeight="1">
      <c r="A29" s="27" t="s">
        <v>27</v>
      </c>
      <c r="B29" s="27"/>
      <c r="C29" s="27"/>
      <c r="D29" s="27"/>
      <c r="E29" s="27"/>
      <c r="F29" s="9">
        <v>200000</v>
      </c>
      <c r="G29" s="8">
        <v>140000</v>
      </c>
    </row>
    <row r="30" spans="1:7" s="6" customFormat="1" ht="15" customHeight="1">
      <c r="A30" s="27" t="s">
        <v>28</v>
      </c>
      <c r="B30" s="27"/>
      <c r="C30" s="27"/>
      <c r="D30" s="27"/>
      <c r="E30" s="27"/>
      <c r="F30" s="9">
        <v>1530000</v>
      </c>
      <c r="G30" s="8">
        <v>1230000</v>
      </c>
    </row>
    <row r="31" spans="1:7" s="6" customFormat="1" ht="15" customHeight="1">
      <c r="A31" s="27" t="s">
        <v>29</v>
      </c>
      <c r="B31" s="27"/>
      <c r="C31" s="27"/>
      <c r="D31" s="27"/>
      <c r="E31" s="27"/>
      <c r="F31" s="9">
        <v>3200000</v>
      </c>
      <c r="G31" s="8">
        <v>1440000</v>
      </c>
    </row>
    <row r="32" spans="1:7" s="6" customFormat="1" ht="15" customHeight="1">
      <c r="A32" s="27" t="s">
        <v>30</v>
      </c>
      <c r="B32" s="27"/>
      <c r="C32" s="27"/>
      <c r="D32" s="27"/>
      <c r="E32" s="27"/>
      <c r="F32" s="9">
        <v>13394066</v>
      </c>
      <c r="G32" s="8">
        <v>12044066</v>
      </c>
    </row>
    <row r="33" spans="1:7" s="6" customFormat="1" ht="15" customHeight="1">
      <c r="A33" s="27" t="s">
        <v>31</v>
      </c>
      <c r="B33" s="27"/>
      <c r="C33" s="27"/>
      <c r="D33" s="27"/>
      <c r="E33" s="27"/>
      <c r="F33" s="9">
        <v>0</v>
      </c>
      <c r="G33" s="8">
        <v>0</v>
      </c>
    </row>
    <row r="34" spans="1:7" s="4" customFormat="1" ht="15" customHeight="1">
      <c r="A34" s="27" t="s">
        <v>32</v>
      </c>
      <c r="B34" s="27"/>
      <c r="C34" s="27"/>
      <c r="D34" s="27"/>
      <c r="E34" s="27"/>
      <c r="F34" s="9">
        <v>8500000</v>
      </c>
      <c r="G34" s="8">
        <v>10150000</v>
      </c>
    </row>
    <row r="35" spans="1:7" s="6" customFormat="1" ht="15" customHeight="1">
      <c r="A35" s="28" t="s">
        <v>33</v>
      </c>
      <c r="B35" s="28"/>
      <c r="C35" s="28"/>
      <c r="D35" s="28"/>
      <c r="E35" s="28"/>
      <c r="F35" s="10">
        <f>SUM(F36:F42)</f>
        <v>0</v>
      </c>
      <c r="G35" s="3">
        <f>SUM(G36:G42)</f>
        <v>0</v>
      </c>
    </row>
    <row r="36" spans="1:7" s="6" customFormat="1" ht="15" customHeight="1">
      <c r="A36" s="27" t="s">
        <v>34</v>
      </c>
      <c r="B36" s="27"/>
      <c r="C36" s="27"/>
      <c r="D36" s="27"/>
      <c r="E36" s="27"/>
      <c r="F36" s="9">
        <v>0</v>
      </c>
      <c r="G36" s="8">
        <v>0</v>
      </c>
    </row>
    <row r="37" spans="1:7" s="6" customFormat="1" ht="15" customHeight="1">
      <c r="A37" s="27" t="s">
        <v>35</v>
      </c>
      <c r="B37" s="27"/>
      <c r="C37" s="27"/>
      <c r="D37" s="27"/>
      <c r="E37" s="27"/>
      <c r="F37" s="9">
        <v>0</v>
      </c>
      <c r="G37" s="8">
        <v>0</v>
      </c>
    </row>
    <row r="38" spans="1:7" s="6" customFormat="1" ht="15" customHeight="1">
      <c r="A38" s="27" t="s">
        <v>36</v>
      </c>
      <c r="B38" s="27"/>
      <c r="C38" s="27"/>
      <c r="D38" s="27"/>
      <c r="E38" s="27"/>
      <c r="F38" s="9">
        <v>0</v>
      </c>
      <c r="G38" s="8">
        <v>0</v>
      </c>
    </row>
    <row r="39" spans="1:7" s="6" customFormat="1" ht="15" customHeight="1">
      <c r="A39" s="27" t="s">
        <v>37</v>
      </c>
      <c r="B39" s="27"/>
      <c r="C39" s="27"/>
      <c r="D39" s="27"/>
      <c r="E39" s="27"/>
      <c r="F39" s="9">
        <v>0</v>
      </c>
      <c r="G39" s="8">
        <v>0</v>
      </c>
    </row>
    <row r="40" spans="1:7" s="6" customFormat="1" ht="15" customHeight="1">
      <c r="A40" s="27" t="s">
        <v>38</v>
      </c>
      <c r="B40" s="27"/>
      <c r="C40" s="27"/>
      <c r="D40" s="27"/>
      <c r="E40" s="27"/>
      <c r="F40" s="9">
        <v>0</v>
      </c>
      <c r="G40" s="8">
        <v>0</v>
      </c>
    </row>
    <row r="41" spans="1:7" s="6" customFormat="1" ht="15" customHeight="1">
      <c r="A41" s="27" t="s">
        <v>39</v>
      </c>
      <c r="B41" s="27"/>
      <c r="C41" s="27"/>
      <c r="D41" s="27"/>
      <c r="E41" s="27"/>
      <c r="F41" s="9">
        <v>0</v>
      </c>
      <c r="G41" s="8">
        <v>0</v>
      </c>
    </row>
    <row r="42" spans="1:7" s="6" customFormat="1" ht="15" customHeight="1">
      <c r="A42" s="27" t="s">
        <v>40</v>
      </c>
      <c r="B42" s="27"/>
      <c r="C42" s="27"/>
      <c r="D42" s="27"/>
      <c r="E42" s="27"/>
      <c r="F42" s="9">
        <v>0</v>
      </c>
      <c r="G42" s="8">
        <v>0</v>
      </c>
    </row>
    <row r="43" spans="1:7" s="4" customFormat="1" ht="15" customHeight="1">
      <c r="A43" s="28" t="s">
        <v>41</v>
      </c>
      <c r="B43" s="28"/>
      <c r="C43" s="28"/>
      <c r="D43" s="28"/>
      <c r="E43" s="28"/>
      <c r="F43" s="10">
        <f>SUM(F44:F50)</f>
        <v>0</v>
      </c>
      <c r="G43" s="8">
        <f>SUM(G44:G50)</f>
        <v>0</v>
      </c>
    </row>
    <row r="44" spans="1:7" s="6" customFormat="1" ht="15" customHeight="1">
      <c r="A44" s="27" t="s">
        <v>42</v>
      </c>
      <c r="B44" s="27"/>
      <c r="C44" s="27"/>
      <c r="D44" s="27"/>
      <c r="E44" s="27"/>
      <c r="F44" s="9">
        <v>0</v>
      </c>
      <c r="G44" s="8">
        <v>0</v>
      </c>
    </row>
    <row r="45" spans="1:7" s="6" customFormat="1" ht="15" customHeight="1">
      <c r="A45" s="27" t="s">
        <v>43</v>
      </c>
      <c r="B45" s="27"/>
      <c r="C45" s="27"/>
      <c r="D45" s="27"/>
      <c r="E45" s="27"/>
      <c r="F45" s="9">
        <v>0</v>
      </c>
      <c r="G45" s="8">
        <v>0</v>
      </c>
    </row>
    <row r="46" spans="1:7" s="6" customFormat="1" ht="15" customHeight="1">
      <c r="A46" s="27" t="s">
        <v>44</v>
      </c>
      <c r="B46" s="27"/>
      <c r="C46" s="27"/>
      <c r="D46" s="27"/>
      <c r="E46" s="27"/>
      <c r="F46" s="9">
        <v>0</v>
      </c>
      <c r="G46" s="8">
        <v>0</v>
      </c>
    </row>
    <row r="47" spans="1:7" s="6" customFormat="1" ht="15" customHeight="1">
      <c r="A47" s="27" t="s">
        <v>45</v>
      </c>
      <c r="B47" s="27"/>
      <c r="C47" s="27"/>
      <c r="D47" s="27"/>
      <c r="E47" s="27"/>
      <c r="F47" s="9">
        <v>0</v>
      </c>
      <c r="G47" s="8">
        <v>0</v>
      </c>
    </row>
    <row r="48" spans="1:7" s="6" customFormat="1" ht="15" customHeight="1">
      <c r="A48" s="27" t="s">
        <v>46</v>
      </c>
      <c r="B48" s="27"/>
      <c r="C48" s="27"/>
      <c r="D48" s="27"/>
      <c r="E48" s="27"/>
      <c r="F48" s="9">
        <v>0</v>
      </c>
      <c r="G48" s="8">
        <v>0</v>
      </c>
    </row>
    <row r="49" spans="1:7" s="6" customFormat="1" ht="15" customHeight="1">
      <c r="A49" s="27" t="s">
        <v>47</v>
      </c>
      <c r="B49" s="27"/>
      <c r="C49" s="27"/>
      <c r="D49" s="27"/>
      <c r="E49" s="27"/>
      <c r="F49" s="9">
        <v>0</v>
      </c>
      <c r="G49" s="8">
        <v>0</v>
      </c>
    </row>
    <row r="50" spans="1:7" s="6" customFormat="1" ht="15" customHeight="1">
      <c r="A50" s="27" t="s">
        <v>48</v>
      </c>
      <c r="B50" s="27"/>
      <c r="C50" s="27"/>
      <c r="D50" s="27"/>
      <c r="E50" s="27"/>
      <c r="F50" s="9">
        <v>0</v>
      </c>
      <c r="G50" s="8">
        <v>0</v>
      </c>
    </row>
    <row r="51" spans="1:7" s="4" customFormat="1" ht="15" customHeight="1">
      <c r="A51" s="28" t="s">
        <v>49</v>
      </c>
      <c r="B51" s="28"/>
      <c r="C51" s="28"/>
      <c r="D51" s="28"/>
      <c r="E51" s="28"/>
      <c r="F51" s="10">
        <f>SUM(F52:F60)</f>
        <v>4591570</v>
      </c>
      <c r="G51" s="3">
        <f>SUM(G52:G60)</f>
        <v>6881570</v>
      </c>
    </row>
    <row r="52" spans="1:7" s="6" customFormat="1" ht="15" customHeight="1">
      <c r="A52" s="27" t="s">
        <v>50</v>
      </c>
      <c r="B52" s="27"/>
      <c r="C52" s="27"/>
      <c r="D52" s="27"/>
      <c r="E52" s="27"/>
      <c r="F52" s="9">
        <v>1750000</v>
      </c>
      <c r="G52" s="8">
        <v>850000</v>
      </c>
    </row>
    <row r="53" spans="1:7" s="6" customFormat="1" ht="15" customHeight="1">
      <c r="A53" s="27" t="s">
        <v>51</v>
      </c>
      <c r="B53" s="27"/>
      <c r="C53" s="27"/>
      <c r="D53" s="27"/>
      <c r="E53" s="27"/>
      <c r="F53" s="9">
        <v>0</v>
      </c>
      <c r="G53" s="8">
        <v>50000</v>
      </c>
    </row>
    <row r="54" spans="1:7" s="6" customFormat="1" ht="15" customHeight="1">
      <c r="A54" s="27" t="s">
        <v>52</v>
      </c>
      <c r="B54" s="27"/>
      <c r="C54" s="27"/>
      <c r="D54" s="27"/>
      <c r="E54" s="27"/>
      <c r="F54" s="9">
        <v>1491570</v>
      </c>
      <c r="G54" s="8">
        <v>5241570</v>
      </c>
    </row>
    <row r="55" spans="1:7" s="6" customFormat="1" ht="15" customHeight="1">
      <c r="A55" s="27" t="s">
        <v>53</v>
      </c>
      <c r="B55" s="27"/>
      <c r="C55" s="27"/>
      <c r="D55" s="27"/>
      <c r="E55" s="27"/>
      <c r="F55" s="9">
        <v>0</v>
      </c>
      <c r="G55" s="8">
        <v>0</v>
      </c>
    </row>
    <row r="56" spans="1:7" s="6" customFormat="1" ht="15" customHeight="1">
      <c r="A56" s="27" t="s">
        <v>54</v>
      </c>
      <c r="B56" s="27"/>
      <c r="C56" s="27"/>
      <c r="D56" s="27"/>
      <c r="E56" s="27"/>
      <c r="F56" s="9">
        <v>1350000</v>
      </c>
      <c r="G56" s="8">
        <v>740000</v>
      </c>
    </row>
    <row r="57" spans="1:7" s="6" customFormat="1" ht="15" customHeight="1">
      <c r="A57" s="27" t="s">
        <v>55</v>
      </c>
      <c r="B57" s="27"/>
      <c r="C57" s="27"/>
      <c r="D57" s="27"/>
      <c r="E57" s="27"/>
      <c r="F57" s="9">
        <v>0</v>
      </c>
      <c r="G57" s="8">
        <v>0</v>
      </c>
    </row>
    <row r="58" spans="1:7" s="6" customFormat="1" ht="15" customHeight="1">
      <c r="A58" s="27" t="s">
        <v>56</v>
      </c>
      <c r="B58" s="27"/>
      <c r="C58" s="27"/>
      <c r="D58" s="27"/>
      <c r="E58" s="27"/>
      <c r="F58" s="9">
        <v>0</v>
      </c>
      <c r="G58" s="8">
        <v>0</v>
      </c>
    </row>
    <row r="59" spans="1:7" s="6" customFormat="1" ht="15" customHeight="1">
      <c r="A59" s="27" t="s">
        <v>57</v>
      </c>
      <c r="B59" s="27"/>
      <c r="C59" s="27"/>
      <c r="D59" s="27"/>
      <c r="E59" s="27"/>
      <c r="F59" s="9">
        <v>0</v>
      </c>
      <c r="G59" s="8">
        <v>0</v>
      </c>
    </row>
    <row r="60" spans="1:7" s="6" customFormat="1" ht="15" customHeight="1">
      <c r="A60" s="27" t="s">
        <v>58</v>
      </c>
      <c r="B60" s="27"/>
      <c r="C60" s="27"/>
      <c r="D60" s="27"/>
      <c r="E60" s="27"/>
      <c r="F60" s="9">
        <v>0</v>
      </c>
      <c r="G60" s="8">
        <v>0</v>
      </c>
    </row>
    <row r="61" spans="1:7" s="4" customFormat="1" ht="15" customHeight="1">
      <c r="A61" s="28" t="s">
        <v>59</v>
      </c>
      <c r="B61" s="28"/>
      <c r="C61" s="28"/>
      <c r="D61" s="28"/>
      <c r="E61" s="28"/>
      <c r="F61" s="10">
        <f>SUM(F62:F65)</f>
        <v>0</v>
      </c>
      <c r="G61" s="8">
        <f>SUM(G62:G65)</f>
        <v>0</v>
      </c>
    </row>
    <row r="62" spans="1:7" s="6" customFormat="1" ht="15" customHeight="1">
      <c r="A62" s="27" t="s">
        <v>60</v>
      </c>
      <c r="B62" s="27"/>
      <c r="C62" s="27"/>
      <c r="D62" s="27"/>
      <c r="E62" s="27"/>
      <c r="F62" s="9">
        <v>0</v>
      </c>
      <c r="G62" s="8">
        <v>0</v>
      </c>
    </row>
    <row r="63" spans="1:7" s="6" customFormat="1" ht="15" customHeight="1">
      <c r="A63" s="27" t="s">
        <v>61</v>
      </c>
      <c r="B63" s="27"/>
      <c r="C63" s="27"/>
      <c r="D63" s="27"/>
      <c r="E63" s="27"/>
      <c r="F63" s="9">
        <v>0</v>
      </c>
      <c r="G63" s="8">
        <v>0</v>
      </c>
    </row>
    <row r="64" spans="1:7" s="6" customFormat="1" ht="15" customHeight="1">
      <c r="A64" s="27" t="s">
        <v>62</v>
      </c>
      <c r="B64" s="27"/>
      <c r="C64" s="27"/>
      <c r="D64" s="27"/>
      <c r="E64" s="27"/>
      <c r="F64" s="9">
        <v>0</v>
      </c>
      <c r="G64" s="8">
        <v>0</v>
      </c>
    </row>
    <row r="65" spans="1:7" s="6" customFormat="1" ht="15" customHeight="1">
      <c r="A65" s="27" t="s">
        <v>63</v>
      </c>
      <c r="B65" s="27"/>
      <c r="C65" s="27"/>
      <c r="D65" s="27"/>
      <c r="E65" s="27"/>
      <c r="F65" s="9">
        <v>0</v>
      </c>
      <c r="G65" s="8">
        <v>0</v>
      </c>
    </row>
    <row r="66" spans="1:7" s="4" customFormat="1" ht="15" customHeight="1">
      <c r="A66" s="28" t="s">
        <v>64</v>
      </c>
      <c r="B66" s="28"/>
      <c r="C66" s="28"/>
      <c r="D66" s="28"/>
      <c r="E66" s="28"/>
      <c r="F66" s="10">
        <v>0</v>
      </c>
      <c r="G66" s="8">
        <f>SUM(G67:G68)</f>
        <v>0</v>
      </c>
    </row>
    <row r="67" spans="1:7" s="6" customFormat="1" ht="15" customHeight="1">
      <c r="A67" s="27" t="s">
        <v>65</v>
      </c>
      <c r="B67" s="27"/>
      <c r="C67" s="27"/>
      <c r="D67" s="27"/>
      <c r="E67" s="27"/>
      <c r="F67" s="9">
        <v>0</v>
      </c>
      <c r="G67" s="8">
        <v>0</v>
      </c>
    </row>
    <row r="68" spans="1:7" s="6" customFormat="1" ht="15" customHeight="1">
      <c r="A68" s="27" t="s">
        <v>66</v>
      </c>
      <c r="B68" s="27"/>
      <c r="C68" s="27"/>
      <c r="D68" s="27"/>
      <c r="E68" s="27"/>
      <c r="F68" s="9">
        <v>0</v>
      </c>
      <c r="G68" s="8">
        <v>0</v>
      </c>
    </row>
    <row r="69" spans="1:7" s="6" customFormat="1" ht="15" customHeight="1">
      <c r="A69" s="28" t="s">
        <v>67</v>
      </c>
      <c r="B69" s="28"/>
      <c r="C69" s="28"/>
      <c r="D69" s="28"/>
      <c r="E69" s="28"/>
      <c r="F69" s="10"/>
      <c r="G69" s="8">
        <f>SUM(G70:G72)</f>
        <v>0</v>
      </c>
    </row>
    <row r="70" spans="1:7" s="6" customFormat="1" ht="15" customHeight="1">
      <c r="A70" s="27" t="s">
        <v>68</v>
      </c>
      <c r="B70" s="27"/>
      <c r="C70" s="27"/>
      <c r="D70" s="27"/>
      <c r="E70" s="27"/>
      <c r="F70" s="9">
        <v>0</v>
      </c>
      <c r="G70" s="8">
        <v>0</v>
      </c>
    </row>
    <row r="71" spans="1:7" s="6" customFormat="1" ht="15" customHeight="1">
      <c r="A71" s="27" t="s">
        <v>69</v>
      </c>
      <c r="B71" s="27"/>
      <c r="C71" s="27"/>
      <c r="D71" s="27"/>
      <c r="E71" s="27"/>
      <c r="F71" s="9">
        <v>0</v>
      </c>
      <c r="G71" s="8">
        <v>0</v>
      </c>
    </row>
    <row r="72" spans="1:7" s="4" customFormat="1" ht="15" customHeight="1">
      <c r="A72" s="27" t="s">
        <v>70</v>
      </c>
      <c r="B72" s="27"/>
      <c r="C72" s="27"/>
      <c r="D72" s="27"/>
      <c r="E72" s="27"/>
      <c r="F72" s="9">
        <v>0</v>
      </c>
      <c r="G72" s="8">
        <v>0</v>
      </c>
    </row>
    <row r="73" spans="1:7" s="6" customFormat="1" ht="15" customHeight="1">
      <c r="A73" s="29" t="s">
        <v>71</v>
      </c>
      <c r="B73" s="29"/>
      <c r="C73" s="29"/>
      <c r="D73" s="29"/>
      <c r="E73" s="29"/>
      <c r="F73" s="11">
        <f>+F9+F15+F25+F35+F43+F51+F61+F66+F69</f>
        <v>153586101</v>
      </c>
      <c r="G73" s="11">
        <f>G69+G66+G61+G51+G43+G35+G25+G15+G9</f>
        <v>153586101</v>
      </c>
    </row>
    <row r="74" spans="1:7" s="6" customFormat="1" ht="15" customHeight="1">
      <c r="A74" s="33"/>
      <c r="B74" s="33"/>
      <c r="C74" s="33"/>
      <c r="D74" s="33"/>
      <c r="E74" s="33"/>
      <c r="F74" s="12"/>
      <c r="G74" s="12"/>
    </row>
    <row r="75" spans="1:7" s="6" customFormat="1" ht="15" customHeight="1">
      <c r="A75" s="32" t="s">
        <v>72</v>
      </c>
      <c r="B75" s="32"/>
      <c r="C75" s="32"/>
      <c r="D75" s="32"/>
      <c r="E75" s="32"/>
      <c r="F75" s="13">
        <f>+F76+F79+F82</f>
        <v>0</v>
      </c>
      <c r="G75" s="8">
        <f>SUM(G76+G79+G82)</f>
        <v>0</v>
      </c>
    </row>
    <row r="76" spans="1:7" s="6" customFormat="1" ht="15" customHeight="1">
      <c r="A76" s="28" t="s">
        <v>73</v>
      </c>
      <c r="B76" s="28"/>
      <c r="C76" s="28"/>
      <c r="D76" s="28"/>
      <c r="E76" s="28"/>
      <c r="F76" s="14">
        <f>SUM(F77:F78)</f>
        <v>0</v>
      </c>
      <c r="G76" s="8">
        <f>SUM(G77:G78)</f>
        <v>0</v>
      </c>
    </row>
    <row r="77" spans="1:7" ht="15" customHeight="1">
      <c r="A77" s="27" t="s">
        <v>74</v>
      </c>
      <c r="B77" s="27"/>
      <c r="C77" s="27"/>
      <c r="D77" s="27"/>
      <c r="E77" s="27"/>
      <c r="F77" s="15">
        <v>0</v>
      </c>
      <c r="G77" s="8">
        <v>0</v>
      </c>
    </row>
    <row r="78" spans="1:7" ht="15" customHeight="1">
      <c r="A78" s="27" t="s">
        <v>75</v>
      </c>
      <c r="B78" s="27"/>
      <c r="C78" s="27"/>
      <c r="D78" s="27"/>
      <c r="E78" s="27"/>
      <c r="F78" s="15">
        <v>0</v>
      </c>
      <c r="G78" s="8">
        <v>0</v>
      </c>
    </row>
    <row r="79" spans="1:7" ht="15" customHeight="1">
      <c r="A79" s="28" t="s">
        <v>76</v>
      </c>
      <c r="B79" s="28"/>
      <c r="C79" s="28"/>
      <c r="D79" s="28"/>
      <c r="E79" s="28"/>
      <c r="F79" s="14">
        <f>SUM(F80:F81)</f>
        <v>0</v>
      </c>
      <c r="G79" s="8">
        <f>SUM(G80:G81)</f>
        <v>0</v>
      </c>
    </row>
    <row r="80" spans="1:7" ht="15" customHeight="1">
      <c r="A80" s="27" t="s">
        <v>77</v>
      </c>
      <c r="B80" s="27"/>
      <c r="C80" s="27"/>
      <c r="D80" s="27"/>
      <c r="E80" s="27"/>
      <c r="F80" s="15">
        <v>0</v>
      </c>
      <c r="G80" s="8">
        <v>0</v>
      </c>
    </row>
    <row r="81" spans="1:7" ht="15" customHeight="1">
      <c r="A81" s="27" t="s">
        <v>78</v>
      </c>
      <c r="B81" s="27"/>
      <c r="C81" s="27"/>
      <c r="D81" s="27"/>
      <c r="E81" s="27"/>
      <c r="F81" s="15">
        <v>0</v>
      </c>
      <c r="G81" s="8">
        <v>0</v>
      </c>
    </row>
    <row r="82" spans="1:7" ht="15" customHeight="1">
      <c r="A82" s="28" t="s">
        <v>79</v>
      </c>
      <c r="B82" s="28"/>
      <c r="C82" s="28"/>
      <c r="D82" s="28"/>
      <c r="E82" s="28"/>
      <c r="F82" s="14">
        <f>SUM(F83)</f>
        <v>0</v>
      </c>
      <c r="G82" s="8">
        <f>SUM(G83)</f>
        <v>0</v>
      </c>
    </row>
    <row r="83" spans="1:7" ht="15" customHeight="1">
      <c r="A83" s="27" t="s">
        <v>80</v>
      </c>
      <c r="B83" s="27"/>
      <c r="C83" s="27"/>
      <c r="D83" s="27"/>
      <c r="E83" s="27"/>
      <c r="F83" s="15">
        <v>0</v>
      </c>
      <c r="G83" s="8">
        <v>0</v>
      </c>
    </row>
    <row r="84" spans="1:7" ht="15" customHeight="1">
      <c r="A84" s="29" t="s">
        <v>81</v>
      </c>
      <c r="B84" s="29"/>
      <c r="C84" s="29"/>
      <c r="D84" s="29"/>
      <c r="E84" s="29"/>
      <c r="F84" s="16">
        <f>+F76+F79+F82</f>
        <v>0</v>
      </c>
      <c r="G84" s="17">
        <f>G82+G79+G76</f>
        <v>0</v>
      </c>
    </row>
    <row r="85" spans="1:7" ht="15" customHeight="1">
      <c r="A85" s="30"/>
      <c r="B85" s="30"/>
      <c r="C85" s="30"/>
      <c r="D85" s="30"/>
      <c r="E85" s="30"/>
      <c r="F85" s="18"/>
      <c r="G85" s="8"/>
    </row>
    <row r="86" spans="1:7" ht="15.75" customHeight="1">
      <c r="A86" s="31" t="s">
        <v>82</v>
      </c>
      <c r="B86" s="31"/>
      <c r="C86" s="31"/>
      <c r="D86" s="31"/>
      <c r="E86" s="31"/>
      <c r="F86" s="19">
        <f>+F73+F84</f>
        <v>153586101</v>
      </c>
      <c r="G86" s="19">
        <f>G84+G73</f>
        <v>153586101</v>
      </c>
    </row>
    <row r="87" spans="1:7" ht="18.75">
      <c r="A87" s="18"/>
      <c r="B87" s="18"/>
      <c r="C87" s="18"/>
      <c r="D87" s="18"/>
      <c r="E87" s="18"/>
      <c r="F87" s="18"/>
    </row>
    <row r="88" spans="1:7" ht="18.75">
      <c r="A88" s="18"/>
      <c r="B88" s="20"/>
      <c r="C88" s="18"/>
      <c r="D88" s="18"/>
      <c r="E88" s="18"/>
      <c r="F88" s="18"/>
    </row>
    <row r="89" spans="1:7" ht="18.75">
      <c r="A89" s="18"/>
      <c r="B89" s="21"/>
      <c r="C89" s="18"/>
      <c r="D89" s="18"/>
      <c r="E89" s="18"/>
      <c r="F89" s="18"/>
    </row>
    <row r="90" spans="1:7" ht="18.75">
      <c r="A90" s="18"/>
      <c r="B90" s="21"/>
      <c r="C90" s="18"/>
      <c r="D90" s="18"/>
      <c r="E90" s="18"/>
      <c r="F90" s="18"/>
    </row>
    <row r="91" spans="1:7" ht="18">
      <c r="A91" s="24" t="s">
        <v>83</v>
      </c>
      <c r="B91" s="24"/>
      <c r="C91" s="24"/>
      <c r="D91" s="24"/>
      <c r="E91" s="24"/>
      <c r="F91" s="24"/>
      <c r="G91" s="24"/>
    </row>
    <row r="92" spans="1:7" ht="18.75">
      <c r="A92" s="25"/>
      <c r="B92" s="25"/>
      <c r="C92" s="25"/>
      <c r="D92" s="25"/>
      <c r="E92" s="25"/>
      <c r="F92" s="25"/>
      <c r="G92" s="22"/>
    </row>
    <row r="93" spans="1:7" ht="18.75">
      <c r="A93" s="25"/>
      <c r="B93" s="25"/>
      <c r="C93" s="25"/>
      <c r="D93" s="25"/>
      <c r="E93" s="25"/>
      <c r="F93" s="25"/>
      <c r="G93" s="22"/>
    </row>
    <row r="94" spans="1:7" ht="18">
      <c r="A94" s="24" t="s">
        <v>84</v>
      </c>
      <c r="B94" s="24"/>
      <c r="C94" s="24"/>
      <c r="D94" s="24"/>
      <c r="E94" s="24"/>
      <c r="F94" s="24"/>
      <c r="G94" s="24"/>
    </row>
    <row r="95" spans="1:7" ht="18">
      <c r="A95" s="26" t="s">
        <v>85</v>
      </c>
      <c r="B95" s="26"/>
      <c r="C95" s="26"/>
      <c r="D95" s="26"/>
      <c r="E95" s="26"/>
      <c r="F95" s="26"/>
      <c r="G95" s="26"/>
    </row>
    <row r="96" spans="1:7">
      <c r="A96"/>
      <c r="B96" s="6"/>
      <c r="C96"/>
      <c r="D96"/>
      <c r="E96"/>
      <c r="F96"/>
    </row>
    <row r="97" spans="1:6">
      <c r="A97"/>
      <c r="B97" s="6"/>
      <c r="C97"/>
      <c r="D97"/>
      <c r="E97"/>
      <c r="F97"/>
    </row>
    <row r="98" spans="1:6">
      <c r="A98"/>
      <c r="B98" s="6"/>
      <c r="C98"/>
      <c r="D98"/>
      <c r="E98"/>
      <c r="F98"/>
    </row>
    <row r="99" spans="1:6">
      <c r="A99"/>
      <c r="B99" s="6"/>
      <c r="C99"/>
      <c r="D99"/>
      <c r="E99"/>
      <c r="F99"/>
    </row>
    <row r="100" spans="1:6">
      <c r="A100"/>
      <c r="B100" s="6"/>
      <c r="C100"/>
      <c r="D100"/>
      <c r="E100"/>
      <c r="F100"/>
    </row>
    <row r="101" spans="1:6">
      <c r="A101"/>
      <c r="B101" s="6"/>
      <c r="C101"/>
      <c r="D101"/>
      <c r="E101"/>
      <c r="F101"/>
    </row>
    <row r="102" spans="1:6">
      <c r="A102"/>
      <c r="B102" s="6"/>
      <c r="C102"/>
      <c r="D102"/>
      <c r="E102"/>
      <c r="F102"/>
    </row>
    <row r="103" spans="1:6">
      <c r="A103"/>
      <c r="B103" s="6"/>
      <c r="C103"/>
      <c r="D103"/>
      <c r="E103"/>
      <c r="F103"/>
    </row>
    <row r="104" spans="1:6">
      <c r="A104"/>
      <c r="B104" s="4"/>
      <c r="C104"/>
      <c r="D104"/>
      <c r="E104"/>
      <c r="F104"/>
    </row>
    <row r="105" spans="1:6">
      <c r="A105"/>
      <c r="B105" s="6"/>
      <c r="C105"/>
      <c r="D105"/>
      <c r="E105"/>
      <c r="F105"/>
    </row>
    <row r="106" spans="1:6">
      <c r="A106"/>
      <c r="B106" s="6"/>
      <c r="C106"/>
      <c r="D106"/>
      <c r="E106"/>
      <c r="F106"/>
    </row>
    <row r="107" spans="1:6">
      <c r="A107"/>
      <c r="B107" s="6"/>
      <c r="C107"/>
      <c r="D107"/>
      <c r="E107"/>
      <c r="F107"/>
    </row>
    <row r="108" spans="1:6">
      <c r="A108"/>
      <c r="B108" s="6"/>
      <c r="C108"/>
      <c r="D108"/>
      <c r="E108"/>
      <c r="F108"/>
    </row>
    <row r="109" spans="1:6">
      <c r="A109"/>
      <c r="B109" s="6"/>
      <c r="C109"/>
      <c r="D109"/>
      <c r="E109"/>
      <c r="F109"/>
    </row>
    <row r="110" spans="1:6">
      <c r="A110"/>
      <c r="B110" s="6"/>
      <c r="C110"/>
      <c r="D110"/>
      <c r="E110"/>
      <c r="F110"/>
    </row>
    <row r="111" spans="1:6">
      <c r="A111"/>
      <c r="B111" s="6"/>
      <c r="C111"/>
      <c r="D111"/>
      <c r="E111"/>
      <c r="F111"/>
    </row>
    <row r="112" spans="1:6">
      <c r="A112"/>
      <c r="B112" s="6"/>
      <c r="C112"/>
      <c r="D112"/>
      <c r="E112"/>
      <c r="F112"/>
    </row>
    <row r="113" spans="1:6">
      <c r="A113"/>
      <c r="B113" s="6"/>
      <c r="C113"/>
      <c r="D113"/>
      <c r="E113"/>
      <c r="F113"/>
    </row>
    <row r="114" spans="1:6">
      <c r="A114"/>
      <c r="B114" s="4"/>
      <c r="C114"/>
      <c r="D114"/>
      <c r="E114"/>
      <c r="F114"/>
    </row>
    <row r="115" spans="1:6">
      <c r="A115"/>
      <c r="B115" s="6"/>
      <c r="C115"/>
      <c r="D115"/>
      <c r="E115"/>
      <c r="F115"/>
    </row>
    <row r="116" spans="1:6">
      <c r="A116"/>
      <c r="B116" s="6"/>
      <c r="C116"/>
      <c r="D116"/>
      <c r="E116"/>
      <c r="F116"/>
    </row>
    <row r="117" spans="1:6">
      <c r="A117"/>
      <c r="B117" s="6"/>
      <c r="C117"/>
      <c r="D117"/>
      <c r="E117"/>
      <c r="F117"/>
    </row>
    <row r="118" spans="1:6">
      <c r="A118"/>
      <c r="B118" s="6"/>
      <c r="C118"/>
      <c r="D118"/>
      <c r="E118"/>
      <c r="F118"/>
    </row>
    <row r="119" spans="1:6">
      <c r="A119"/>
      <c r="B119" s="6"/>
      <c r="C119"/>
      <c r="D119"/>
      <c r="E119"/>
      <c r="F119"/>
    </row>
    <row r="120" spans="1:6">
      <c r="A120"/>
      <c r="B120" s="6"/>
      <c r="C120"/>
      <c r="D120"/>
      <c r="E120"/>
      <c r="F120"/>
    </row>
    <row r="121" spans="1:6">
      <c r="A121"/>
      <c r="B121" s="6"/>
      <c r="C121"/>
      <c r="D121"/>
      <c r="E121"/>
      <c r="F121"/>
    </row>
    <row r="122" spans="1:6">
      <c r="A122"/>
      <c r="B122" s="6"/>
      <c r="C122"/>
      <c r="D122"/>
      <c r="E122"/>
      <c r="F122"/>
    </row>
    <row r="123" spans="1:6">
      <c r="A123"/>
      <c r="B123" s="4"/>
      <c r="C123"/>
      <c r="D123"/>
      <c r="E123"/>
      <c r="F123"/>
    </row>
    <row r="124" spans="1:6">
      <c r="A124"/>
      <c r="B124" s="6"/>
      <c r="C124"/>
      <c r="D124"/>
      <c r="E124"/>
      <c r="F124"/>
    </row>
    <row r="125" spans="1:6">
      <c r="A125"/>
      <c r="B125" s="6"/>
      <c r="C125"/>
      <c r="D125"/>
      <c r="E125"/>
      <c r="F125"/>
    </row>
    <row r="126" spans="1:6">
      <c r="A126"/>
      <c r="B126" s="6"/>
      <c r="C126"/>
      <c r="D126"/>
      <c r="E126"/>
      <c r="F126"/>
    </row>
    <row r="127" spans="1:6">
      <c r="A127"/>
      <c r="B127" s="6"/>
      <c r="C127"/>
      <c r="D127"/>
      <c r="E127"/>
      <c r="F127"/>
    </row>
    <row r="128" spans="1:6">
      <c r="A128"/>
      <c r="B128" s="6"/>
      <c r="C128"/>
      <c r="D128"/>
      <c r="E128"/>
      <c r="F128"/>
    </row>
    <row r="129" spans="1:6">
      <c r="A129"/>
      <c r="B129" s="6"/>
      <c r="C129"/>
      <c r="D129"/>
      <c r="E129"/>
      <c r="F129"/>
    </row>
    <row r="130" spans="1:6">
      <c r="A130"/>
      <c r="B130" s="6"/>
      <c r="C130"/>
      <c r="D130"/>
      <c r="E130"/>
      <c r="F130"/>
    </row>
    <row r="131" spans="1:6">
      <c r="B131" s="4"/>
    </row>
    <row r="132" spans="1:6">
      <c r="B132" s="6"/>
    </row>
    <row r="133" spans="1:6">
      <c r="B133" s="6"/>
    </row>
    <row r="134" spans="1:6">
      <c r="B134" s="6"/>
    </row>
    <row r="135" spans="1:6">
      <c r="B135" s="6"/>
    </row>
    <row r="136" spans="1:6">
      <c r="B136" s="6"/>
    </row>
    <row r="137" spans="1:6">
      <c r="B137" s="6"/>
    </row>
    <row r="138" spans="1:6">
      <c r="B138" s="6"/>
    </row>
    <row r="139" spans="1:6">
      <c r="B139" s="6"/>
    </row>
    <row r="140" spans="1:6">
      <c r="B140" s="6"/>
    </row>
    <row r="141" spans="1:6">
      <c r="B141" s="4"/>
    </row>
    <row r="142" spans="1:6">
      <c r="B142" s="6"/>
    </row>
    <row r="143" spans="1:6">
      <c r="B143" s="6"/>
    </row>
    <row r="144" spans="1:6">
      <c r="B144" s="6"/>
    </row>
    <row r="145" spans="2:2">
      <c r="B145" s="6"/>
    </row>
    <row r="146" spans="2:2">
      <c r="B146" s="4"/>
    </row>
    <row r="147" spans="2:2">
      <c r="B147" s="6"/>
    </row>
    <row r="148" spans="2:2">
      <c r="B148" s="6"/>
    </row>
    <row r="149" spans="2:2">
      <c r="B149" s="6"/>
    </row>
    <row r="150" spans="2:2">
      <c r="B150" s="6"/>
    </row>
    <row r="151" spans="2:2">
      <c r="B151" s="6"/>
    </row>
    <row r="152" spans="2:2">
      <c r="B152" s="4"/>
    </row>
    <row r="153" spans="2:2">
      <c r="B153" s="6"/>
    </row>
    <row r="154" spans="2:2">
      <c r="B154" s="6"/>
    </row>
    <row r="155" spans="2:2">
      <c r="B155" s="6"/>
    </row>
    <row r="156" spans="2:2">
      <c r="B156" s="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</sheetData>
  <mergeCells count="89">
    <mergeCell ref="A14:E14"/>
    <mergeCell ref="A1:G1"/>
    <mergeCell ref="A2:G2"/>
    <mergeCell ref="A3:G3"/>
    <mergeCell ref="A4:G4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74:E74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86:E86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91:G91"/>
    <mergeCell ref="A92:F92"/>
    <mergeCell ref="A93:F93"/>
    <mergeCell ref="A94:G94"/>
    <mergeCell ref="A95:G95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tqueliz</dc:creator>
  <cp:lastModifiedBy>tqueliz</cp:lastModifiedBy>
  <dcterms:created xsi:type="dcterms:W3CDTF">2020-08-27T14:17:42Z</dcterms:created>
  <dcterms:modified xsi:type="dcterms:W3CDTF">2020-08-28T14:04:46Z</dcterms:modified>
</cp:coreProperties>
</file>