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/>
  </bookViews>
  <sheets>
    <sheet name="Balance diciembre-2024 " sheetId="23" r:id="rId1"/>
    <sheet name="Hoja2" sheetId="22" r:id="rId2"/>
  </sheets>
  <definedNames>
    <definedName name="_xlnm.Print_Area" localSheetId="0">'Balance diciembre-2024 '!$A$1:$B$78</definedName>
  </definedNames>
  <calcPr calcId="191028"/>
</workbook>
</file>

<file path=xl/sharedStrings.xml><?xml version="1.0" encoding="utf-8"?>
<sst xmlns="http://schemas.openxmlformats.org/spreadsheetml/2006/main" count="53" uniqueCount="53">
  <si>
    <t xml:space="preserve">Nombre de la Institución </t>
  </si>
  <si>
    <t xml:space="preserve">Estado de Situación Financiera</t>
  </si>
  <si>
    <t xml:space="preserve">Al 31 de Diciembre del 2024 </t>
  </si>
  <si>
    <t xml:space="preserve">(Valores en RD$)</t>
  </si>
  <si>
    <t>01/12/2024</t>
  </si>
  <si>
    <t>Activos</t>
  </si>
  <si>
    <t xml:space="preserve">Activos corrientes</t>
  </si>
  <si>
    <t xml:space="preserve">Efectivo y equivalente de efectivo </t>
  </si>
  <si>
    <t xml:space="preserve">Inversiones a corto plazo (Nota 8)</t>
  </si>
  <si>
    <t xml:space="preserve">Porción corriente de documentos por cobrar (Nota 9)</t>
  </si>
  <si>
    <t xml:space="preserve">Cuenta por cobrar a corto plazo</t>
  </si>
  <si>
    <t xml:space="preserve">Otras Cuentas por Cobrar</t>
  </si>
  <si>
    <t xml:space="preserve"> Inventarios</t>
  </si>
  <si>
    <t xml:space="preserve">Pagos anticipados </t>
  </si>
  <si>
    <t xml:space="preserve">Total activos corrientes</t>
  </si>
  <si>
    <t xml:space="preserve">Activos no corrientes</t>
  </si>
  <si>
    <t xml:space="preserve">Cuentas por cobrar a largo plazo (Notas 14)</t>
  </si>
  <si>
    <t xml:space="preserve">Documentos por cobrar (Nota 15)</t>
  </si>
  <si>
    <t xml:space="preserve">Inversiones a largo plazo (Nota 16)</t>
  </si>
  <si>
    <t xml:space="preserve"> Otros activos financieros (Notas 17)</t>
  </si>
  <si>
    <t xml:space="preserve">Propiedad, planta y equipo neto </t>
  </si>
  <si>
    <t xml:space="preserve">Otros activos</t>
  </si>
  <si>
    <t xml:space="preserve">Total activos no corrientes</t>
  </si>
  <si>
    <t xml:space="preserve">Total activos</t>
  </si>
  <si>
    <t xml:space="preserve">Pasivos  corrientes</t>
  </si>
  <si>
    <t xml:space="preserve">Sobregiro bancario (Nota 21)</t>
  </si>
  <si>
    <t xml:space="preserve">Cuentas por pagar a corto plazo </t>
  </si>
  <si>
    <t xml:space="preserve"> Préstamos a corto plazo (Nota 23)</t>
  </si>
  <si>
    <t xml:space="preserve">Parte corriente de préstamos a largo plazo (Nota 24) </t>
  </si>
  <si>
    <t xml:space="preserve">Retenciones y acumulaciones por pagar (Nota 25)</t>
  </si>
  <si>
    <t xml:space="preserve"> Provisiones a corto plazo (Nota 26)</t>
  </si>
  <si>
    <t xml:space="preserve">Beneficios a empleados a corto plazo (Nota 27)</t>
  </si>
  <si>
    <t xml:space="preserve"> Pensiones (Nota 28)</t>
  </si>
  <si>
    <t xml:space="preserve">Otros pasivos corrientes (Nota 13.1)</t>
  </si>
  <si>
    <t xml:space="preserve">Otras cuentas por pagar</t>
  </si>
  <si>
    <t xml:space="preserve">Total pasivos corrientes</t>
  </si>
  <si>
    <t xml:space="preserve">Pasivos no corrientes</t>
  </si>
  <si>
    <t xml:space="preserve">Cuentas por pagar a largo plazo (Nota 30)</t>
  </si>
  <si>
    <t xml:space="preserve">Préstamos a largo plazo (Nota 31)</t>
  </si>
  <si>
    <t xml:space="preserve">Instrumentos de deuda (Nota 32) </t>
  </si>
  <si>
    <t xml:space="preserve">Provisiones a largo plazo (Nota 33)</t>
  </si>
  <si>
    <t xml:space="preserve">Beneficios a empleados a largo plazo (Nota 34)</t>
  </si>
  <si>
    <t xml:space="preserve"> Otros pasivos no corrientes (Nota 35)</t>
  </si>
  <si>
    <t xml:space="preserve">Total pasivos no corrientes</t>
  </si>
  <si>
    <t xml:space="preserve">Total pasivos</t>
  </si>
  <si>
    <t xml:space="preserve">Activos Netos/Patrimonio </t>
  </si>
  <si>
    <t xml:space="preserve">Capital </t>
  </si>
  <si>
    <t xml:space="preserve">Resultados positivos(ahorro)/neg.(desahorro)</t>
  </si>
  <si>
    <t xml:space="preserve">Resultado acumulado años anteriores</t>
  </si>
  <si>
    <t xml:space="preserve">Intereses minoritarios</t>
  </si>
  <si>
    <t xml:space="preserve">Total activos netos/patrimonio </t>
  </si>
  <si>
    <t xml:space="preserve">Total activos netos/patrimonio mas total pasivos </t>
  </si>
  <si>
    <t xml:space="preserve">                                                         Lic. Nelson Johnson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</si>
</sst>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3.000000"/>
      <color theme="1"/>
      <name val="Calibri"/>
      <scheme val="minor"/>
    </font>
    <font>
      <sz val="13.000000"/>
      <color theme="1"/>
      <name val="Times New Roman"/>
    </font>
    <font>
      <b/>
      <sz val="13.000000"/>
      <color theme="1"/>
      <name val="Calibri"/>
      <scheme val="minor"/>
    </font>
    <font>
      <b/>
      <sz val="13.000000"/>
      <color theme="1"/>
      <name val="Times New Roman"/>
    </font>
    <font>
      <b/>
      <sz val="13.000000"/>
      <color rgb="FF231F20"/>
      <name val="Times New Roman"/>
    </font>
    <font>
      <sz val="13.000000"/>
      <color rgb="FF231F20"/>
      <name val="Times New Roman"/>
    </font>
    <font>
      <b/>
      <sz val="12.000000"/>
      <color rgb="FF231F2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/>
      </patternFill>
    </fill>
  </fills>
  <borders count="5">
    <border>
      <left/>
      <right/>
      <top/>
      <bottom/>
      <diagonal/>
    </border>
    <border>
      <left/>
      <right/>
      <top style="thin">
        <color/>
      </top>
      <bottom style="double">
        <color/>
      </bottom>
      <diagonal/>
    </border>
    <border>
      <left/>
      <right/>
      <top/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/>
      <top/>
      <bottom style="double">
        <color/>
      </bottom>
      <diagonal/>
    </border>
  </borders>
  <cellStyleXfs count="3">
    <xf fontId="0" fillId="0" borderId="0" numFmtId="0"/>
    <xf fontId="1" fillId="0" borderId="0" numFmtId="43" applyFont="0" applyFill="0" applyBorder="0" applyAlignment="0" applyProtection="0"/>
    <xf fontId="1" fillId="0" borderId="0" numFmtId="164" applyFont="0" applyFill="0" applyBorder="0" applyAlignment="0" applyProtection="0"/>
  </cellStyleXfs>
  <cellXfs count="41">
    <xf fontId="0" fillId="0" borderId="0" numFmtId="0" xfId="0"/>
    <xf fontId="2" fillId="2" borderId="0" numFmtId="0" xfId="0" applyFont="1" applyFill="1"/>
    <xf fontId="4" fillId="2" borderId="0" numFmtId="0" xfId="0" applyFont="1" applyFill="1"/>
    <xf fontId="6" fillId="2" borderId="0" numFmtId="0" xfId="0" applyFont="1" applyFill="1" applyAlignment="1">
      <alignment vertical="center" wrapText="1"/>
    </xf>
    <xf fontId="5" fillId="0" borderId="1" numFmtId="166" xfId="1" applyNumberFormat="1" applyFont="1" applyFill="1" applyBorder="1"/>
    <xf fontId="2" fillId="2" borderId="0" numFmtId="167" xfId="0" applyNumberFormat="1" applyFont="1" applyFill="1"/>
    <xf fontId="6" fillId="2" borderId="0" numFmtId="166" xfId="0" applyNumberFormat="1" applyFont="1" applyFill="1" applyAlignment="1">
      <alignment vertical="center" wrapText="1"/>
    </xf>
    <xf fontId="7" fillId="2" borderId="0" numFmtId="166" xfId="0" applyNumberFormat="1" applyFont="1" applyFill="1" applyAlignment="1">
      <alignment horizontal="left" indent="1" vertical="center" wrapText="1"/>
    </xf>
    <xf fontId="7" fillId="2" borderId="0" numFmtId="0" xfId="0" applyFont="1" applyFill="1" applyAlignment="1">
      <alignment horizontal="left" indent="1" vertical="center" wrapText="1"/>
    </xf>
    <xf fontId="2" fillId="2" borderId="0" numFmtId="166" xfId="0" applyNumberFormat="1" applyFont="1" applyFill="1"/>
    <xf fontId="7" fillId="2" borderId="0" numFmtId="166" xfId="1" applyNumberFormat="1" applyFont="1" applyFill="1" applyAlignment="1">
      <alignment horizontal="center" vertical="center" wrapText="1"/>
    </xf>
    <xf fontId="6" fillId="2" borderId="2" numFmtId="166" xfId="1" applyNumberFormat="1" applyFont="1" applyFill="1" applyBorder="1" applyAlignment="1">
      <alignment horizontal="center" vertical="center" wrapText="1"/>
    </xf>
    <xf fontId="6" fillId="0" borderId="3" numFmtId="166" xfId="0" applyNumberFormat="1" applyFont="1" applyBorder="1" applyAlignment="1">
      <alignment vertical="center" wrapText="1"/>
    </xf>
    <xf fontId="7" fillId="0" borderId="0" numFmtId="166" xfId="1" applyNumberFormat="1" applyFont="1" applyFill="1" applyAlignment="1">
      <alignment horizontal="center" vertical="center" wrapText="1"/>
    </xf>
    <xf fontId="7" fillId="0" borderId="0" numFmtId="166" xfId="0" applyNumberFormat="1" applyFont="1" applyAlignment="1">
      <alignment horizontal="left" indent="1" vertical="center" wrapText="1"/>
    </xf>
    <xf fontId="6" fillId="0" borderId="0" numFmtId="166" xfId="0" applyNumberFormat="1" applyFont="1" applyAlignment="1">
      <alignment vertical="center" wrapText="1"/>
    </xf>
    <xf fontId="6" fillId="0" borderId="4" numFmtId="166" xfId="1" applyNumberFormat="1" applyFont="1" applyFill="1" applyBorder="1" applyAlignment="1">
      <alignment horizontal="center" vertical="center" wrapText="1"/>
    </xf>
    <xf fontId="3" fillId="2" borderId="0" numFmtId="0" xfId="0" applyFont="1" applyFill="1" applyAlignment="1">
      <alignment vertical="center" wrapText="1"/>
    </xf>
    <xf fontId="6" fillId="2" borderId="0" numFmtId="0" xfId="0" applyFont="1" applyFill="1" applyAlignment="1">
      <alignment vertical="center"/>
    </xf>
    <xf fontId="6" fillId="2" borderId="0" numFmtId="0" xfId="0" applyFont="1" applyFill="1" applyAlignment="1">
      <alignment horizontal="center" vertical="center"/>
    </xf>
    <xf fontId="5" fillId="2" borderId="0" numFmtId="0" xfId="0" applyFont="1" applyFill="1"/>
    <xf fontId="5" fillId="2" borderId="0" numFmtId="165" xfId="0" applyNumberFormat="1" applyFont="1" applyFill="1"/>
    <xf fontId="4" fillId="2" borderId="0" numFmtId="165" xfId="0" applyNumberFormat="1" applyFont="1" applyFill="1" applyAlignment="1">
      <alignment horizontal="left"/>
    </xf>
    <xf fontId="4" fillId="2" borderId="0" numFmtId="165" xfId="0" applyNumberFormat="1" applyFont="1" applyFill="1"/>
    <xf fontId="4" fillId="2" borderId="0" numFmtId="166" xfId="0" applyNumberFormat="1" applyFont="1" applyFill="1"/>
    <xf fontId="7" fillId="2" borderId="0" numFmtId="166" xfId="1" applyNumberFormat="1" applyFont="1" applyFill="1" applyBorder="1" applyAlignment="1">
      <alignment horizontal="center" vertical="center" wrapText="1"/>
    </xf>
    <xf fontId="7" fillId="2" borderId="2" numFmtId="166" xfId="0" applyNumberFormat="1" applyFont="1" applyFill="1" applyBorder="1" applyAlignment="1">
      <alignment horizontal="left" indent="1" vertical="center" wrapText="1"/>
    </xf>
    <xf fontId="6" fillId="2" borderId="0" numFmtId="14" xfId="0" applyNumberFormat="1" applyFont="1" applyFill="1" applyAlignment="1">
      <alignment vertical="center"/>
    </xf>
    <xf fontId="7" fillId="2" borderId="0" numFmtId="167" xfId="0" applyNumberFormat="1" applyFont="1" applyFill="1" applyAlignment="1">
      <alignment vertical="center" wrapText="1"/>
    </xf>
    <xf fontId="7" fillId="2" borderId="0" numFmtId="166" xfId="0" applyNumberFormat="1" applyFont="1" applyFill="1" applyAlignment="1">
      <alignment vertical="center" wrapText="1"/>
    </xf>
    <xf fontId="6" fillId="2" borderId="2" numFmtId="14" xfId="0" applyNumberFormat="1" applyFont="1" applyFill="1" applyBorder="1" applyAlignment="1">
      <alignment horizontal="center" vertical="center"/>
    </xf>
    <xf fontId="2" fillId="2" borderId="0" numFmtId="164" xfId="2" applyFont="1" applyFill="1"/>
    <xf fontId="4" fillId="2" borderId="0" numFmtId="164" xfId="0" applyNumberFormat="1" applyFont="1" applyFill="1"/>
    <xf fontId="8" fillId="2" borderId="0" numFmtId="0" xfId="0" applyFont="1" applyFill="1" applyAlignment="1">
      <alignment horizontal="center" vertical="center"/>
    </xf>
    <xf fontId="4" fillId="2" borderId="0" numFmtId="165" xfId="0" applyNumberFormat="1" applyFont="1" applyFill="1" applyAlignment="1">
      <alignment horizontal="center"/>
    </xf>
    <xf fontId="5" fillId="2" borderId="0" numFmtId="168" xfId="1" applyNumberFormat="1" applyFont="1" applyFill="1" applyBorder="1"/>
    <xf fontId="2" fillId="2" borderId="0" numFmtId="168" xfId="0" applyNumberFormat="1" applyFont="1" applyFill="1"/>
    <xf fontId="7" fillId="2" borderId="0" numFmtId="169" xfId="0" applyNumberFormat="1" applyFont="1" applyFill="1" applyAlignment="1">
      <alignment vertical="center" wrapText="1"/>
    </xf>
    <xf fontId="2" fillId="2" borderId="0" numFmtId="0" xfId="0" applyFont="1" applyFill="1" applyAlignment="1">
      <alignment horizontal="center"/>
    </xf>
    <xf fontId="6" fillId="2" borderId="0" numFmtId="0" xfId="0" applyFont="1" applyFill="1" applyAlignment="1">
      <alignment horizontal="center" vertical="center"/>
    </xf>
    <xf fontId="8" fillId="2" borderId="0" numFmtId="0" xfId="0" applyFont="1" applyFill="1" applyAlignment="1">
      <alignment horizontal="center" vertic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pageSetUpPr fitToPage="1"/>
  </sheetPr>
  <sheetViews>
    <sheetView tabSelected="1" topLeftCell="A65" zoomScale="160" zoomScaleNormal="160" workbookViewId="0">
      <selection activeCell="A74" sqref="A74"/>
    </sheetView>
  </sheetViews>
  <sheetFormatPr defaultColWidth="11.42578125" defaultRowHeight="17.25"/>
  <cols>
    <col customWidth="1" min="1" max="1" style="1" width="56.7109375"/>
    <col customWidth="1" min="2" max="2" style="1" width="23.28515625"/>
    <col customWidth="1" min="3" max="3" style="1" width="18.28515625"/>
    <col bestFit="1" customWidth="1" min="4" max="4" style="1" width="17.42578125"/>
    <col bestFit="1" customWidth="1" min="5" max="5" style="1" width="17.5703125"/>
    <col bestFit="1" customWidth="1" min="6" max="6" style="1" width="13.7109375"/>
    <col min="7" max="16384" style="1" width="11.42578125"/>
  </cols>
  <sheetData>
    <row r="1" hidden="1">
      <c r="A1" s="39" t="s">
        <v>0</v>
      </c>
      <c r="B1" s="39"/>
    </row>
    <row r="2">
      <c r="A2" s="19"/>
      <c r="B2" s="19"/>
    </row>
    <row r="3">
      <c r="A3" s="19"/>
      <c r="B3" s="19"/>
    </row>
    <row r="4">
      <c r="A4" s="19"/>
      <c r="B4" s="19"/>
    </row>
    <row r="5">
      <c r="A5" s="19"/>
      <c r="B5" s="19"/>
    </row>
    <row r="6">
      <c r="A6" s="19"/>
      <c r="B6" s="19"/>
    </row>
    <row r="7">
      <c r="A7" s="19"/>
      <c r="B7" s="19"/>
    </row>
    <row r="8">
      <c r="A8" s="19"/>
      <c r="B8" s="19"/>
    </row>
    <row r="9">
      <c r="A9" s="39"/>
      <c r="B9" s="39"/>
    </row>
    <row r="10">
      <c r="A10" s="40" t="s">
        <v>1</v>
      </c>
      <c r="B10" s="40"/>
    </row>
    <row r="11">
      <c r="A11" s="40" t="s">
        <v>2</v>
      </c>
      <c r="B11" s="40"/>
    </row>
    <row r="12">
      <c r="A12" s="40" t="s">
        <v>3</v>
      </c>
      <c r="B12" s="40"/>
    </row>
    <row r="13">
      <c r="A13" s="33"/>
      <c r="B13" s="33"/>
    </row>
    <row r="14" ht="18.75" customHeight="1">
      <c r="A14" s="18"/>
      <c r="B14" s="27"/>
    </row>
    <row r="15">
      <c r="A15" s="17"/>
      <c r="B15" s="30" t="s">
        <v>4</v>
      </c>
    </row>
    <row r="16">
      <c r="A16" s="3" t="s">
        <v>5</v>
      </c>
      <c r="B16" s="3"/>
    </row>
    <row r="17">
      <c r="A17" s="3" t="s">
        <v>6</v>
      </c>
      <c r="B17" s="3"/>
    </row>
    <row r="18">
      <c r="A18" s="8" t="s">
        <v>7</v>
      </c>
      <c r="B18" s="37">
        <v>23298833</v>
      </c>
    </row>
    <row r="19" ht="17.25" hidden="1" customHeight="1">
      <c r="A19" s="8" t="s">
        <v>8</v>
      </c>
      <c r="B19" s="28"/>
    </row>
    <row r="20" ht="17.25" hidden="1" customHeight="1">
      <c r="A20" s="8" t="s">
        <v>9</v>
      </c>
      <c r="B20" s="28"/>
    </row>
    <row r="21">
      <c r="A21" s="8" t="s">
        <v>10</v>
      </c>
      <c r="B21" s="37">
        <v>11887730</v>
      </c>
    </row>
    <row r="22" s="0" customFormat="1" hidden="1">
      <c r="A22" s="8" t="s">
        <v>11</v>
      </c>
      <c r="B22" s="28"/>
      <c r="C22" s="1"/>
      <c r="D22" s="1"/>
      <c r="E22" s="1"/>
      <c r="F22" s="1"/>
      <c r="G22" s="1"/>
      <c r="H22" s="1"/>
      <c r="I22" s="1"/>
      <c r="J22" s="1"/>
      <c r="K22" s="1"/>
    </row>
    <row r="23" s="0" customFormat="1">
      <c r="A23" s="8" t="s">
        <v>12</v>
      </c>
      <c r="B23" s="37">
        <v>8030983</v>
      </c>
      <c r="C23" s="1"/>
      <c r="D23" s="1"/>
      <c r="E23" s="1"/>
      <c r="F23" s="1"/>
      <c r="G23" s="1"/>
      <c r="H23" s="1"/>
      <c r="I23" s="1"/>
      <c r="J23" s="1"/>
      <c r="K23" s="1"/>
    </row>
    <row r="24" ht="17.25" customHeight="1">
      <c r="A24" s="8" t="s">
        <v>13</v>
      </c>
      <c r="B24" s="37"/>
    </row>
    <row r="25" s="2" customFormat="1">
      <c r="A25" s="3" t="s">
        <v>14</v>
      </c>
      <c r="B25" s="12">
        <f>SUM(B18:B24)</f>
        <v>43217546</v>
      </c>
      <c r="C25" s="24"/>
      <c r="D25" s="24"/>
      <c r="G25" s="1"/>
    </row>
    <row r="26">
      <c r="A26" s="3"/>
      <c r="B26" s="6"/>
      <c r="G26" s="2"/>
    </row>
    <row r="27" ht="19.5" customHeight="1">
      <c r="A27" s="3" t="s">
        <v>15</v>
      </c>
      <c r="B27" s="6"/>
    </row>
    <row r="28" ht="13.5" hidden="1" customHeight="1">
      <c r="A28" s="8" t="s">
        <v>16</v>
      </c>
      <c r="B28" s="7"/>
    </row>
    <row r="29" ht="12.75" hidden="1" customHeight="1">
      <c r="A29" s="8" t="s">
        <v>17</v>
      </c>
      <c r="B29" s="7"/>
    </row>
    <row r="30" ht="14.25" hidden="1" customHeight="1">
      <c r="A30" s="8" t="s">
        <v>18</v>
      </c>
      <c r="B30" s="7"/>
    </row>
    <row r="31" ht="15" hidden="1" customHeight="1">
      <c r="A31" s="8" t="s">
        <v>19</v>
      </c>
      <c r="B31" s="7"/>
    </row>
    <row r="32">
      <c r="A32" s="8" t="s">
        <v>20</v>
      </c>
      <c r="B32" s="29">
        <v>26436222</v>
      </c>
    </row>
    <row r="33">
      <c r="A33" s="8" t="s">
        <v>21</v>
      </c>
      <c r="B33" s="13">
        <v>472899</v>
      </c>
    </row>
    <row r="34">
      <c r="A34" s="3" t="s">
        <v>22</v>
      </c>
      <c r="B34" s="12">
        <f>B32+B33</f>
        <v>26909121</v>
      </c>
    </row>
    <row r="35">
      <c r="A35" s="3"/>
      <c r="B35" s="6"/>
    </row>
    <row r="36" ht="18">
      <c r="A36" s="3" t="s">
        <v>23</v>
      </c>
      <c r="B36" s="16">
        <f>B34+B25</f>
        <v>70126667</v>
      </c>
      <c r="D36" s="31"/>
      <c r="E36" s="9"/>
    </row>
    <row r="37" ht="18" thickTop="1" thickBot="1">
      <c r="A37" s="3"/>
      <c r="B37" s="15"/>
    </row>
    <row r="38">
      <c r="A38" s="3" t="s">
        <v>24</v>
      </c>
      <c r="B38" s="6"/>
    </row>
    <row r="39" ht="17.25" hidden="1" customHeight="1">
      <c r="A39" s="8" t="s">
        <v>25</v>
      </c>
      <c r="B39" s="7"/>
    </row>
    <row r="40">
      <c r="A40" s="8" t="s">
        <v>26</v>
      </c>
      <c r="B40" s="29">
        <v>17860286</v>
      </c>
      <c r="D40" s="31"/>
      <c r="E40" s="9"/>
    </row>
    <row r="41" ht="17.25" hidden="1" customHeight="1">
      <c r="A41" s="8" t="s">
        <v>27</v>
      </c>
      <c r="B41" s="14"/>
    </row>
    <row r="42" ht="17.25" hidden="1" customHeight="1">
      <c r="A42" s="8" t="s">
        <v>28</v>
      </c>
      <c r="B42" s="14"/>
    </row>
    <row r="43" ht="17.25" hidden="1" customHeight="1">
      <c r="A43" s="8" t="s">
        <v>29</v>
      </c>
      <c r="B43" s="14"/>
    </row>
    <row r="44" ht="17.25" hidden="1" customHeight="1">
      <c r="A44" s="8" t="s">
        <v>30</v>
      </c>
      <c r="B44" s="14"/>
    </row>
    <row r="45" ht="17.25" hidden="1" customHeight="1">
      <c r="A45" s="8" t="s">
        <v>31</v>
      </c>
      <c r="B45" s="14"/>
    </row>
    <row r="46" ht="17.25" hidden="1" customHeight="1">
      <c r="A46" s="8" t="s">
        <v>32</v>
      </c>
      <c r="B46" s="14"/>
    </row>
    <row r="47" ht="17.25" hidden="1" customHeight="1">
      <c r="A47" s="8" t="s">
        <v>33</v>
      </c>
      <c r="B47" s="13"/>
    </row>
    <row r="48">
      <c r="A48" s="8" t="s">
        <v>34</v>
      </c>
      <c r="B48" s="13">
        <v>1197883</v>
      </c>
    </row>
    <row r="49">
      <c r="A49" s="3" t="s">
        <v>35</v>
      </c>
      <c r="B49" s="12">
        <f>SUM(B40:B48)</f>
        <v>19058169</v>
      </c>
    </row>
    <row r="50">
      <c r="A50" s="3"/>
      <c r="B50" s="6"/>
    </row>
    <row r="51" ht="17.25" hidden="1" customHeight="1">
      <c r="A51" s="3" t="s">
        <v>36</v>
      </c>
      <c r="B51" s="6"/>
    </row>
    <row r="52" ht="17.25" hidden="1" customHeight="1">
      <c r="A52" s="8" t="s">
        <v>37</v>
      </c>
      <c r="B52" s="7"/>
    </row>
    <row r="53" ht="17.25" hidden="1" customHeight="1">
      <c r="A53" s="8" t="s">
        <v>38</v>
      </c>
      <c r="B53" s="7"/>
    </row>
    <row r="54" ht="17.25" hidden="1" customHeight="1">
      <c r="A54" s="8" t="s">
        <v>39</v>
      </c>
      <c r="B54" s="7"/>
    </row>
    <row r="55" ht="17.25" hidden="1" customHeight="1">
      <c r="A55" s="8" t="s">
        <v>40</v>
      </c>
      <c r="B55" s="7"/>
    </row>
    <row r="56" ht="17.25" hidden="1" customHeight="1">
      <c r="A56" s="8" t="s">
        <v>41</v>
      </c>
      <c r="B56" s="7"/>
    </row>
    <row r="57" ht="17.25" hidden="1" customHeight="1">
      <c r="A57" s="8" t="s">
        <v>42</v>
      </c>
      <c r="B57" s="7"/>
    </row>
    <row r="58" ht="17.25" hidden="1" customHeight="1">
      <c r="A58" s="3" t="s">
        <v>43</v>
      </c>
      <c r="B58" s="6"/>
    </row>
    <row r="59" ht="10.5" hidden="1" customHeight="1">
      <c r="A59" s="3"/>
      <c r="B59" s="6"/>
    </row>
    <row r="60" s="2" customFormat="1">
      <c r="A60" s="3" t="s">
        <v>44</v>
      </c>
      <c r="B60" s="11">
        <f>SUM(B49)</f>
        <v>19058169</v>
      </c>
      <c r="G60" s="1"/>
    </row>
    <row r="61" ht="15" customHeight="1">
      <c r="A61" s="3"/>
      <c r="B61" s="6"/>
      <c r="G61" s="2"/>
    </row>
    <row r="62">
      <c r="A62" s="3" t="s">
        <v>45</v>
      </c>
      <c r="B62" s="6"/>
    </row>
    <row r="63">
      <c r="A63" s="8" t="s">
        <v>46</v>
      </c>
      <c r="B63" s="10">
        <v>15000000</v>
      </c>
      <c r="E63" s="5"/>
    </row>
    <row r="64" ht="28.5" customHeight="1">
      <c r="A64" s="8" t="s">
        <v>47</v>
      </c>
      <c r="B64" s="10">
        <v>31750064</v>
      </c>
      <c r="C64" s="36"/>
      <c r="E64" s="5"/>
    </row>
    <row r="65">
      <c r="A65" s="8" t="s">
        <v>48</v>
      </c>
      <c r="B65" s="25">
        <v>4318434</v>
      </c>
      <c r="D65" s="9"/>
      <c r="E65" s="5"/>
    </row>
    <row r="66" ht="0.75" customHeight="1">
      <c r="A66" s="8" t="s">
        <v>49</v>
      </c>
      <c r="B66" s="7"/>
      <c r="E66" s="5"/>
    </row>
    <row r="67" ht="9.75" customHeight="1">
      <c r="A67" s="8"/>
      <c r="B67" s="26"/>
      <c r="E67" s="5"/>
    </row>
    <row r="68">
      <c r="A68" s="3" t="s">
        <v>50</v>
      </c>
      <c r="B68" s="6">
        <f>SUM(B63:B66)</f>
        <v>51068498</v>
      </c>
      <c r="E68" s="5"/>
    </row>
    <row r="69" s="2" customFormat="1" ht="18">
      <c r="A69" s="3" t="s">
        <v>51</v>
      </c>
      <c r="B69" s="4">
        <f>B68+B60</f>
        <v>70126667</v>
      </c>
      <c r="D69" s="24"/>
      <c r="E69" s="32"/>
      <c r="F69" s="32"/>
      <c r="G69" s="1"/>
    </row>
    <row r="70" s="2" customFormat="1" ht="18" thickTop="1" thickBot="1">
      <c r="A70" s="3"/>
      <c r="B70" s="35"/>
      <c r="C70" s="24"/>
    </row>
    <row r="71">
      <c r="A71" s="20"/>
      <c r="B71" s="21">
        <f>+B36-B69</f>
        <v>0</v>
      </c>
      <c r="D71" s="9"/>
    </row>
    <row r="72">
      <c r="A72" s="22" t="s">
        <v>52</v>
      </c>
      <c r="B72" s="34"/>
    </row>
    <row r="73">
      <c r="A73" s="34"/>
      <c r="B73" s="34"/>
    </row>
    <row r="74">
      <c r="A74" s="2"/>
      <c r="B74" s="23"/>
    </row>
    <row r="75" ht="16.5" customHeight="1"/>
    <row r="76">
      <c r="A76" s="38"/>
      <c r="B76" s="38"/>
    </row>
    <row r="77">
      <c r="A77" s="38"/>
      <c r="B77" s="38"/>
    </row>
    <row r="78">
      <c r="A78" s="38"/>
      <c r="B78" s="38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25" right="0.25" top="0.75" bottom="0.75" header="0.29999999999999999" footer="0.29999999999999999"/>
  <pageSetup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H19" sqref="H19"/>
    </sheetView>
  </sheetViews>
  <sheetFormatPr defaultColWidth="11.42578125" defaultRowHeight="15"/>
  <sheetData/>
  <pageMargins left="0.69999999999999996" right="0.69999999999999996" top="0.75" bottom="0.75" header="0.29999999999999999" footer="0.2999999999999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HeadingPairs>
    <vt:vector size="0" baseType="variant"/>
  </HeadingPairs>
  <TitlesOfParts>
    <vt:vector size="0" baseType="lpstr"/>
  </TitlesOfParts>
  <Manager/>
  <Company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Kennedy Antonio Vargas Hernandez</dc:creator>
  <cp:keywords/>
  <dc:description/>
  <cp:lastModifiedBy/>
  <cp:revision/>
  <dcterms:created xsi:type="dcterms:W3CDTF">2015-06-05T18:19:34Z</dcterms:created>
  <dcterms:modified xsi:type="dcterms:W3CDTF">2025-01-16T15:13:41Z</dcterms:modified>
  <cp:category/>
  <cp:contentStatus/>
</cp:coreProperties>
</file>