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8C0E8E1-3F0D-4FBF-9679-9FC1EB8864B3}" xr6:coauthVersionLast="47" xr6:coauthVersionMax="47" xr10:uidLastSave="{00000000-0000-0000-0000-000000000000}"/>
  <bookViews>
    <workbookView xWindow="20370" yWindow="-120" windowWidth="20730" windowHeight="11160" xr2:uid="{289D5C84-CB5C-42E0-900B-8A8F3EFEBAB0}"/>
  </bookViews>
  <sheets>
    <sheet name="Estado de cuenta suplidor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8" i="4" l="1"/>
  <c r="E179" i="4"/>
  <c r="E137" i="4"/>
  <c r="E47" i="4"/>
  <c r="E22" i="4"/>
  <c r="E158" i="4"/>
  <c r="E152" i="4"/>
  <c r="E124" i="4"/>
  <c r="E72" i="4"/>
  <c r="E65" i="4"/>
  <c r="E187" i="4" l="1"/>
</calcChain>
</file>

<file path=xl/sharedStrings.xml><?xml version="1.0" encoding="utf-8"?>
<sst xmlns="http://schemas.openxmlformats.org/spreadsheetml/2006/main" count="236" uniqueCount="145">
  <si>
    <t>INSTITUTO DE INNOVACION EN BIOTECNOLOGIA E INDUSTRIA</t>
  </si>
  <si>
    <t>PROVEEDORES</t>
  </si>
  <si>
    <t>FACTURA</t>
  </si>
  <si>
    <t>CONCEPTO</t>
  </si>
  <si>
    <t>FECHA EMISION</t>
  </si>
  <si>
    <t>MONTO</t>
  </si>
  <si>
    <t>AGUA PLANETA AZUL S A, 000174</t>
  </si>
  <si>
    <t>B1500097390</t>
  </si>
  <si>
    <t>GASTOS POR TRABAJOS Y SUMINISTRO</t>
  </si>
  <si>
    <t>AICLASP COMERCIAL SRL, 000194</t>
  </si>
  <si>
    <t>B1500000013</t>
  </si>
  <si>
    <t>AMERILAC, 000158</t>
  </si>
  <si>
    <t>INTERNACIONAL</t>
  </si>
  <si>
    <t>BDC SERRALLES S R L, 000034</t>
  </si>
  <si>
    <t>B1500001321</t>
  </si>
  <si>
    <t>DOLISON DOMINICANA SRL, 000170</t>
  </si>
  <si>
    <t>B1500000006</t>
  </si>
  <si>
    <t>EDESUR DOMINICANA S A, 000106</t>
  </si>
  <si>
    <t>EDITORA HOY SAS, 000136</t>
  </si>
  <si>
    <t>B1500003866</t>
  </si>
  <si>
    <t>B1500003959</t>
  </si>
  <si>
    <t>B1500003865</t>
  </si>
  <si>
    <t>B1500000007</t>
  </si>
  <si>
    <t>GASTVEN GASTRONOMICA EVENTOS SRL, 000131</t>
  </si>
  <si>
    <t>B1500000033</t>
  </si>
  <si>
    <t>GC LAB DOMINICANA SRL, 000026</t>
  </si>
  <si>
    <t>B1500000278</t>
  </si>
  <si>
    <t>B1500000313</t>
  </si>
  <si>
    <t>KELNET COMPUTER SRL, 000127</t>
  </si>
  <si>
    <t>B1500000709</t>
  </si>
  <si>
    <t>MRO MANTENIMIENTO OPERACION &amp; REPARACION SRL, 000147</t>
  </si>
  <si>
    <t>B1500000025</t>
  </si>
  <si>
    <t>OHTSU DEL CARIBE SRL, 000094</t>
  </si>
  <si>
    <t>B1500000917</t>
  </si>
  <si>
    <t>PHOENIX CALIBRATION D R, SRL, 000132</t>
  </si>
  <si>
    <t>B1500000155</t>
  </si>
  <si>
    <t>RGH DOMINICANA SRL, 000179</t>
  </si>
  <si>
    <t>TOTAL</t>
  </si>
  <si>
    <t>Enc. De Contabilidad</t>
  </si>
  <si>
    <t>DELTA COMERCIAL S A, 000002</t>
  </si>
  <si>
    <t>B1500013727</t>
  </si>
  <si>
    <t>JOSE MANUEL ROSARIO ENCARNACION,000190</t>
  </si>
  <si>
    <t>MARCEL SOLUTION SRL,000108</t>
  </si>
  <si>
    <t>B1500000933</t>
  </si>
  <si>
    <t>B1500000158</t>
  </si>
  <si>
    <t>SAN MIGUEL &amp; CIA SRL, 000089</t>
  </si>
  <si>
    <t>SUMINISTROS GUIPAK SRL, 000130</t>
  </si>
  <si>
    <t>Lic. Elisa Pimentel</t>
  </si>
  <si>
    <t>B1500142465</t>
  </si>
  <si>
    <t>B1500140052</t>
  </si>
  <si>
    <t>B1500142867</t>
  </si>
  <si>
    <t>B1500139343</t>
  </si>
  <si>
    <t>B1500143654</t>
  </si>
  <si>
    <t>BOSQUESA SRL,000048</t>
  </si>
  <si>
    <t>B1500002073</t>
  </si>
  <si>
    <t>B1500161678</t>
  </si>
  <si>
    <t>B1500161679</t>
  </si>
  <si>
    <t>B1500014009</t>
  </si>
  <si>
    <t>B1500014010</t>
  </si>
  <si>
    <t>B1500014030</t>
  </si>
  <si>
    <t>B1500000010</t>
  </si>
  <si>
    <t>B1500000104</t>
  </si>
  <si>
    <t>B1500000738</t>
  </si>
  <si>
    <t>B1500000202</t>
  </si>
  <si>
    <t>B1500000952</t>
  </si>
  <si>
    <t>RUBATHER SALDOS Y REMATES SRL,000187</t>
  </si>
  <si>
    <t>B0100000738</t>
  </si>
  <si>
    <t>SUNIX PETROLEUM SRL,00088</t>
  </si>
  <si>
    <t>B1500061336</t>
  </si>
  <si>
    <t>B1500061395</t>
  </si>
  <si>
    <t>VIMARTE PUBLICIDAD EIRL,000090</t>
  </si>
  <si>
    <t>B1500275102</t>
  </si>
  <si>
    <t>B1500279437</t>
  </si>
  <si>
    <r>
      <t xml:space="preserve">                                                     Correspondiente al mes de Marzo del a</t>
    </r>
    <r>
      <rPr>
        <b/>
        <sz val="14"/>
        <rFont val="Calibri"/>
        <family val="2"/>
      </rPr>
      <t>ñ</t>
    </r>
    <r>
      <rPr>
        <b/>
        <sz val="14"/>
        <rFont val="Arial"/>
        <family val="2"/>
      </rPr>
      <t>o 2022</t>
    </r>
  </si>
  <si>
    <t>ADME INDUSTRIAL SRL, 000169</t>
  </si>
  <si>
    <t>B1500000225</t>
  </si>
  <si>
    <t>B1500032264</t>
  </si>
  <si>
    <t>AYUNTAMIENTO DEL DISTRITO NACIONAL, 00114</t>
  </si>
  <si>
    <t>CENTRO DOMINICANO DE TECNOLOGIA CIENTIFICA</t>
  </si>
  <si>
    <t>B1500000062</t>
  </si>
  <si>
    <t>B1500014026</t>
  </si>
  <si>
    <t>DISTRIBUIDORA Y SERVICIOS DIVERSOS DISOPE SRL,00213</t>
  </si>
  <si>
    <t>B1500000390</t>
  </si>
  <si>
    <t>INOA &amp; TORRES ACCESORIOS Y SUMINISTROS,00210</t>
  </si>
  <si>
    <t>B1500000301</t>
  </si>
  <si>
    <t>B1500000747</t>
  </si>
  <si>
    <t>B1500000204</t>
  </si>
  <si>
    <t>OFFITEK SRL,000128</t>
  </si>
  <si>
    <t>B1500004138</t>
  </si>
  <si>
    <t>PASTELERIA Y PANADERIA LOS TRIGALES SRL,000091</t>
  </si>
  <si>
    <t>B1500000323</t>
  </si>
  <si>
    <t>PLANIFICACIONES Y EVENTOS ROSEMARY SRL,00212</t>
  </si>
  <si>
    <t>B1500000021</t>
  </si>
  <si>
    <t>PROPANO Y DERIVADOS SA,000214</t>
  </si>
  <si>
    <t>B1500014020</t>
  </si>
  <si>
    <t>B1500000133</t>
  </si>
  <si>
    <t>PMS HIGIENICOS &amp; DESECHABLES SRL,000211</t>
  </si>
  <si>
    <t>B1500001385</t>
  </si>
  <si>
    <t>VENUS COMERCIAL SRL,000058</t>
  </si>
  <si>
    <t>B1500000630</t>
  </si>
  <si>
    <t>B1500000631</t>
  </si>
  <si>
    <t>B1500001034</t>
  </si>
  <si>
    <t>B1500014421</t>
  </si>
  <si>
    <t>B1500000063</t>
  </si>
  <si>
    <t>COMERCIAL AKOO SRL,00215</t>
  </si>
  <si>
    <t>B1500000074</t>
  </si>
  <si>
    <t>COMPAÑIA DOMINICANA DE TELEFONOS S.A,00109</t>
  </si>
  <si>
    <t>CORPORACION DEL ACUEDUCTO Y ALCANTARILLADO</t>
  </si>
  <si>
    <t>B1500086638</t>
  </si>
  <si>
    <t>B1500089593</t>
  </si>
  <si>
    <t>B1500086665</t>
  </si>
  <si>
    <t>B1500086854</t>
  </si>
  <si>
    <t>B1500089782</t>
  </si>
  <si>
    <t>B1500089566</t>
  </si>
  <si>
    <t>B1500000011</t>
  </si>
  <si>
    <t>INSUPLAYSER SRL,000216</t>
  </si>
  <si>
    <t>B1500000009</t>
  </si>
  <si>
    <t>B1500000206</t>
  </si>
  <si>
    <t>B1500000958</t>
  </si>
  <si>
    <t>B1500013868</t>
  </si>
  <si>
    <t>B1500013866</t>
  </si>
  <si>
    <t>RAFAEL MOISES RODRIGUEZ FIGUEREO, 000141</t>
  </si>
  <si>
    <t>B1500000008</t>
  </si>
  <si>
    <t>B1500135731</t>
  </si>
  <si>
    <t>B1500138024</t>
  </si>
  <si>
    <t>B1500143670</t>
  </si>
  <si>
    <t>B1500164404</t>
  </si>
  <si>
    <t>B1500164405</t>
  </si>
  <si>
    <t>FERTILIZANTES QUIMICOS DOMINICANOS S.A</t>
  </si>
  <si>
    <t>B1500000532</t>
  </si>
  <si>
    <t>GRUPO EMPRESARIAL VIMONT SRL,000219</t>
  </si>
  <si>
    <t>B1500000373</t>
  </si>
  <si>
    <t>GTG INDUSTRIAL SRL, 000217</t>
  </si>
  <si>
    <t>B1500002359</t>
  </si>
  <si>
    <t>HORIZONTE AGRICOLA INTERNACIONAL</t>
  </si>
  <si>
    <t>B1500000208</t>
  </si>
  <si>
    <t>B1500000966</t>
  </si>
  <si>
    <t>B1500077741</t>
  </si>
  <si>
    <t>KHALICCO INVESTMENTS,000123</t>
  </si>
  <si>
    <t>B1500000574</t>
  </si>
  <si>
    <t xml:space="preserve">Nelson Johnson </t>
  </si>
  <si>
    <t>Enc. Financiero</t>
  </si>
  <si>
    <t>B1500281398</t>
  </si>
  <si>
    <t>B1500285821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</si>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</sst>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4" fontId="0" fillId="0" borderId="1" xfId="0" applyNumberFormat="1" applyFont="1" applyBorder="1"/>
    <xf numFmtId="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8" fillId="0" borderId="1" xfId="0" applyFont="1" applyBorder="1"/>
    <xf numFmtId="4" fontId="8" fillId="0" borderId="1" xfId="0" applyNumberFormat="1" applyFont="1" applyBorder="1"/>
    <xf numFmtId="14" fontId="8" fillId="0" borderId="1" xfId="0" applyNumberFormat="1" applyFont="1" applyBorder="1"/>
    <xf numFmtId="4" fontId="5" fillId="0" borderId="1" xfId="0" applyNumberFormat="1" applyFont="1" applyBorder="1"/>
    <xf numFmtId="0" fontId="0" fillId="0" borderId="0" xfId="0" applyBorder="1"/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A41B8499-7076-43A3-9BB0-D20DFA69CD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1562099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C6E5C-CF23-41B4-BF62-A41EDABFF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0"/>
          <a:ext cx="1333499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5B61-2BC1-428B-A8DE-355B827C2EA7}">
  <sheetPr>
    <tabColor theme="5" tint="-0.249977111117893"/>
  </sheetPr>
  <dimension ref="A1:G192"/>
  <sheetViews>
    <sheetView tabSelected="1" topLeftCell="A176" zoomScaleNormal="100" workbookViewId="0">
      <selection activeCell="C7" sqref="C7"/>
    </sheetView>
  </sheetViews>
  <sheetFormatPr baseColWidth="10" defaultRowHeight="15" x14ac:dyDescent="0.25"/>
  <cols>
    <col min="1" max="1" width="45.7109375" customWidth="1"/>
    <col min="2" max="2" width="16.85546875" customWidth="1"/>
    <col min="3" max="3" width="37.5703125" customWidth="1"/>
    <col min="4" max="4" width="14.28515625" customWidth="1"/>
    <col min="5" max="5" width="11.7109375" bestFit="1" customWidth="1"/>
    <col min="7" max="7" width="11.7109375" bestFit="1" customWidth="1"/>
  </cols>
  <sheetData>
    <row r="1" spans="1:7" x14ac:dyDescent="0.25">
      <c r="A1" s="1"/>
      <c r="B1" s="1"/>
      <c r="C1" s="1"/>
      <c r="D1" s="1"/>
    </row>
    <row r="2" spans="1:7" ht="18.75" x14ac:dyDescent="0.25">
      <c r="A2" s="2"/>
      <c r="B2" s="2"/>
      <c r="C2" s="12" t="s">
        <v>0</v>
      </c>
      <c r="D2" s="1"/>
    </row>
    <row r="3" spans="1:7" ht="18.75" x14ac:dyDescent="0.25">
      <c r="A3" s="2"/>
      <c r="B3" s="12"/>
      <c r="C3" s="18" t="s">
        <v>144</v>
      </c>
      <c r="D3" s="1"/>
    </row>
    <row r="4" spans="1:7" ht="18.75" x14ac:dyDescent="0.25">
      <c r="A4" s="19" t="s">
        <v>73</v>
      </c>
      <c r="B4" s="19"/>
      <c r="C4" s="19"/>
      <c r="D4" s="19"/>
    </row>
    <row r="5" spans="1:7" x14ac:dyDescent="0.25">
      <c r="A5" s="1"/>
      <c r="B5" s="1"/>
      <c r="C5" s="1"/>
      <c r="D5" s="1"/>
    </row>
    <row r="7" spans="1:7" ht="15.75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</row>
    <row r="8" spans="1:7" ht="15.75" x14ac:dyDescent="0.25">
      <c r="A8" s="13" t="s">
        <v>74</v>
      </c>
      <c r="B8" s="13" t="s">
        <v>75</v>
      </c>
      <c r="C8" s="4" t="s">
        <v>8</v>
      </c>
      <c r="D8" s="15">
        <v>44622</v>
      </c>
      <c r="E8" s="14">
        <v>25744.93</v>
      </c>
    </row>
    <row r="9" spans="1:7" ht="15.75" x14ac:dyDescent="0.25">
      <c r="A9" s="3"/>
      <c r="B9" s="3"/>
      <c r="C9" s="3"/>
      <c r="D9" s="3"/>
      <c r="E9" s="16">
        <v>25744.93</v>
      </c>
    </row>
    <row r="10" spans="1:7" ht="15.75" x14ac:dyDescent="0.25">
      <c r="A10" s="3"/>
      <c r="B10" s="3"/>
      <c r="C10" s="3"/>
      <c r="D10" s="3"/>
      <c r="E10" s="3"/>
    </row>
    <row r="11" spans="1:7" ht="15.75" x14ac:dyDescent="0.25">
      <c r="A11" s="3"/>
      <c r="B11" s="3"/>
      <c r="C11" s="3"/>
      <c r="D11" s="3"/>
      <c r="E11" s="3"/>
    </row>
    <row r="12" spans="1:7" x14ac:dyDescent="0.25">
      <c r="A12" s="4" t="s">
        <v>6</v>
      </c>
      <c r="B12" s="5" t="s">
        <v>7</v>
      </c>
      <c r="C12" s="4" t="s">
        <v>8</v>
      </c>
      <c r="D12" s="5">
        <v>44559</v>
      </c>
      <c r="E12" s="6">
        <v>3779.81</v>
      </c>
    </row>
    <row r="13" spans="1:7" x14ac:dyDescent="0.25">
      <c r="A13" s="4"/>
      <c r="B13" s="4" t="s">
        <v>48</v>
      </c>
      <c r="C13" s="4" t="s">
        <v>8</v>
      </c>
      <c r="D13" s="5">
        <v>44593</v>
      </c>
      <c r="E13" s="10">
        <v>4319.78</v>
      </c>
      <c r="G13" s="11"/>
    </row>
    <row r="14" spans="1:7" x14ac:dyDescent="0.25">
      <c r="A14" s="4"/>
      <c r="B14" s="4" t="s">
        <v>49</v>
      </c>
      <c r="C14" s="4" t="s">
        <v>8</v>
      </c>
      <c r="D14" s="5">
        <v>44603</v>
      </c>
      <c r="E14" s="10">
        <v>3500.25</v>
      </c>
    </row>
    <row r="15" spans="1:7" x14ac:dyDescent="0.25">
      <c r="A15" s="4"/>
      <c r="B15" s="4" t="s">
        <v>50</v>
      </c>
      <c r="C15" s="4" t="s">
        <v>8</v>
      </c>
      <c r="D15" s="5">
        <v>44606</v>
      </c>
      <c r="E15" s="10">
        <v>3900</v>
      </c>
    </row>
    <row r="16" spans="1:7" x14ac:dyDescent="0.25">
      <c r="A16" s="4"/>
      <c r="B16" s="4" t="s">
        <v>51</v>
      </c>
      <c r="C16" s="4" t="s">
        <v>8</v>
      </c>
      <c r="D16" s="5">
        <v>44613</v>
      </c>
      <c r="E16" s="10">
        <v>2080</v>
      </c>
    </row>
    <row r="17" spans="1:5" x14ac:dyDescent="0.25">
      <c r="A17" s="4"/>
      <c r="B17" s="4" t="s">
        <v>52</v>
      </c>
      <c r="C17" s="4" t="s">
        <v>8</v>
      </c>
      <c r="D17" s="5">
        <v>44620</v>
      </c>
      <c r="E17" s="10">
        <v>4680</v>
      </c>
    </row>
    <row r="18" spans="1:5" x14ac:dyDescent="0.25">
      <c r="A18" s="4"/>
      <c r="B18" s="4" t="s">
        <v>102</v>
      </c>
      <c r="C18" s="4" t="s">
        <v>8</v>
      </c>
      <c r="D18" s="5">
        <v>44643</v>
      </c>
      <c r="E18" s="10">
        <v>4200</v>
      </c>
    </row>
    <row r="19" spans="1:5" x14ac:dyDescent="0.25">
      <c r="A19" s="4"/>
      <c r="B19" s="4" t="s">
        <v>123</v>
      </c>
      <c r="C19" s="4" t="s">
        <v>8</v>
      </c>
      <c r="D19" s="5">
        <v>44565</v>
      </c>
      <c r="E19" s="10">
        <v>1500</v>
      </c>
    </row>
    <row r="20" spans="1:5" x14ac:dyDescent="0.25">
      <c r="A20" s="4"/>
      <c r="B20" s="4" t="s">
        <v>124</v>
      </c>
      <c r="C20" s="4" t="s">
        <v>8</v>
      </c>
      <c r="D20" s="5">
        <v>44578</v>
      </c>
      <c r="E20" s="10">
        <v>4019.8</v>
      </c>
    </row>
    <row r="21" spans="1:5" x14ac:dyDescent="0.25">
      <c r="A21" s="4"/>
      <c r="B21" s="4" t="s">
        <v>125</v>
      </c>
      <c r="C21" s="4" t="s">
        <v>8</v>
      </c>
      <c r="D21" s="5">
        <v>44630</v>
      </c>
      <c r="E21" s="10">
        <v>3960</v>
      </c>
    </row>
    <row r="22" spans="1:5" x14ac:dyDescent="0.25">
      <c r="A22" s="4"/>
      <c r="B22" s="4"/>
      <c r="C22" s="4"/>
      <c r="D22" s="4"/>
      <c r="E22" s="7">
        <f>26459.84+E19+E20+E21</f>
        <v>35939.64</v>
      </c>
    </row>
    <row r="23" spans="1:5" x14ac:dyDescent="0.25">
      <c r="A23" s="4"/>
      <c r="B23" s="4"/>
      <c r="C23" s="4"/>
      <c r="D23" s="4"/>
      <c r="E23" s="4"/>
    </row>
    <row r="24" spans="1:5" x14ac:dyDescent="0.25">
      <c r="A24" s="4" t="s">
        <v>9</v>
      </c>
      <c r="B24" s="5" t="s">
        <v>10</v>
      </c>
      <c r="C24" s="4" t="s">
        <v>8</v>
      </c>
      <c r="D24" s="5">
        <v>44550</v>
      </c>
      <c r="E24" s="6">
        <v>73750</v>
      </c>
    </row>
    <row r="25" spans="1:5" x14ac:dyDescent="0.25">
      <c r="A25" s="4"/>
      <c r="B25" s="4"/>
      <c r="C25" s="4"/>
      <c r="D25" s="4"/>
      <c r="E25" s="7">
        <v>73750</v>
      </c>
    </row>
    <row r="26" spans="1:5" x14ac:dyDescent="0.25">
      <c r="A26" s="4"/>
      <c r="B26" s="4"/>
      <c r="C26" s="4"/>
      <c r="D26" s="4"/>
      <c r="E26" s="4"/>
    </row>
    <row r="27" spans="1:5" x14ac:dyDescent="0.25">
      <c r="A27" s="4" t="s">
        <v>11</v>
      </c>
      <c r="B27" s="4" t="s">
        <v>12</v>
      </c>
      <c r="C27" s="4" t="s">
        <v>8</v>
      </c>
      <c r="D27" s="5">
        <v>44529</v>
      </c>
      <c r="E27" s="6">
        <v>-258441.45</v>
      </c>
    </row>
    <row r="28" spans="1:5" x14ac:dyDescent="0.25">
      <c r="A28" s="4"/>
      <c r="B28" s="4"/>
      <c r="C28" s="4"/>
      <c r="D28" s="4"/>
      <c r="E28" s="7">
        <v>-258441.45</v>
      </c>
    </row>
    <row r="29" spans="1:5" x14ac:dyDescent="0.25">
      <c r="A29" s="4"/>
      <c r="B29" s="4"/>
      <c r="C29" s="4"/>
      <c r="D29" s="4"/>
      <c r="E29" s="7"/>
    </row>
    <row r="30" spans="1:5" x14ac:dyDescent="0.25">
      <c r="A30" s="4" t="s">
        <v>77</v>
      </c>
      <c r="B30" s="4" t="s">
        <v>76</v>
      </c>
      <c r="C30" s="4" t="s">
        <v>8</v>
      </c>
      <c r="D30" s="5">
        <v>44621</v>
      </c>
      <c r="E30" s="10">
        <v>16344</v>
      </c>
    </row>
    <row r="31" spans="1:5" x14ac:dyDescent="0.25">
      <c r="A31" s="4"/>
      <c r="B31" s="4"/>
      <c r="C31" s="4"/>
      <c r="D31" s="4"/>
      <c r="E31" s="7">
        <v>16344</v>
      </c>
    </row>
    <row r="32" spans="1:5" x14ac:dyDescent="0.25">
      <c r="A32" s="4"/>
      <c r="B32" s="4"/>
      <c r="C32" s="4"/>
      <c r="D32" s="4"/>
      <c r="E32" s="7"/>
    </row>
    <row r="33" spans="1:5" x14ac:dyDescent="0.25">
      <c r="A33" s="4" t="s">
        <v>13</v>
      </c>
      <c r="B33" s="5" t="s">
        <v>14</v>
      </c>
      <c r="C33" s="4" t="s">
        <v>8</v>
      </c>
      <c r="D33" s="5">
        <v>44550</v>
      </c>
      <c r="E33" s="6">
        <v>293821.40999999997</v>
      </c>
    </row>
    <row r="34" spans="1:5" x14ac:dyDescent="0.25">
      <c r="A34" s="4"/>
      <c r="B34" s="5"/>
      <c r="C34" s="4"/>
      <c r="D34" s="5"/>
      <c r="E34" s="7">
        <v>293821.40999999997</v>
      </c>
    </row>
    <row r="35" spans="1:5" x14ac:dyDescent="0.25">
      <c r="A35" s="4"/>
      <c r="B35" s="5"/>
      <c r="C35" s="4"/>
      <c r="D35" s="5"/>
      <c r="E35" s="7"/>
    </row>
    <row r="36" spans="1:5" x14ac:dyDescent="0.25">
      <c r="A36" s="4" t="s">
        <v>53</v>
      </c>
      <c r="B36" s="5" t="s">
        <v>54</v>
      </c>
      <c r="C36" s="4" t="s">
        <v>8</v>
      </c>
      <c r="D36" s="5">
        <v>44615</v>
      </c>
      <c r="E36" s="10">
        <v>3645.96</v>
      </c>
    </row>
    <row r="37" spans="1:5" x14ac:dyDescent="0.25">
      <c r="A37" s="4"/>
      <c r="B37" s="5"/>
      <c r="C37" s="4"/>
      <c r="D37" s="5"/>
      <c r="E37" s="7">
        <v>3645.96</v>
      </c>
    </row>
    <row r="38" spans="1:5" x14ac:dyDescent="0.25">
      <c r="A38" s="4"/>
      <c r="B38" s="5"/>
      <c r="C38" s="4"/>
      <c r="D38" s="5"/>
      <c r="E38" s="7"/>
    </row>
    <row r="39" spans="1:5" x14ac:dyDescent="0.25">
      <c r="A39" s="4" t="s">
        <v>78</v>
      </c>
      <c r="B39" s="5" t="s">
        <v>79</v>
      </c>
      <c r="C39" s="4" t="s">
        <v>8</v>
      </c>
      <c r="D39" s="5">
        <v>44635</v>
      </c>
      <c r="E39" s="10">
        <v>19186.8</v>
      </c>
    </row>
    <row r="40" spans="1:5" x14ac:dyDescent="0.25">
      <c r="A40" s="4"/>
      <c r="B40" s="5" t="s">
        <v>103</v>
      </c>
      <c r="C40" s="4" t="s">
        <v>8</v>
      </c>
      <c r="D40" s="5">
        <v>44642</v>
      </c>
      <c r="E40" s="10">
        <v>25177.61</v>
      </c>
    </row>
    <row r="41" spans="1:5" x14ac:dyDescent="0.25">
      <c r="A41" s="4"/>
      <c r="B41" s="5"/>
      <c r="C41" s="4"/>
      <c r="D41" s="5"/>
      <c r="E41" s="7">
        <v>44364.41</v>
      </c>
    </row>
    <row r="42" spans="1:5" x14ac:dyDescent="0.25">
      <c r="A42" s="4"/>
      <c r="B42" s="5"/>
      <c r="C42" s="4"/>
      <c r="D42" s="5"/>
      <c r="E42" s="7"/>
    </row>
    <row r="43" spans="1:5" x14ac:dyDescent="0.25">
      <c r="A43" s="4" t="s">
        <v>106</v>
      </c>
      <c r="B43" s="5" t="s">
        <v>55</v>
      </c>
      <c r="C43" s="4" t="s">
        <v>8</v>
      </c>
      <c r="D43" s="5">
        <v>44620</v>
      </c>
      <c r="E43" s="10">
        <v>51866.91</v>
      </c>
    </row>
    <row r="44" spans="1:5" x14ac:dyDescent="0.25">
      <c r="A44" s="4"/>
      <c r="B44" s="5" t="s">
        <v>56</v>
      </c>
      <c r="C44" s="4" t="s">
        <v>8</v>
      </c>
      <c r="D44" s="5">
        <v>44620</v>
      </c>
      <c r="E44" s="10">
        <v>83314.38</v>
      </c>
    </row>
    <row r="45" spans="1:5" x14ac:dyDescent="0.25">
      <c r="A45" s="4"/>
      <c r="B45" s="5" t="s">
        <v>126</v>
      </c>
      <c r="C45" s="4" t="s">
        <v>8</v>
      </c>
      <c r="D45" s="5">
        <v>44648</v>
      </c>
      <c r="E45" s="10">
        <v>52412.14</v>
      </c>
    </row>
    <row r="46" spans="1:5" x14ac:dyDescent="0.25">
      <c r="A46" s="4"/>
      <c r="B46" s="5" t="s">
        <v>127</v>
      </c>
      <c r="C46" s="4" t="s">
        <v>8</v>
      </c>
      <c r="D46" s="5">
        <v>44648</v>
      </c>
      <c r="E46" s="10">
        <v>83481.77</v>
      </c>
    </row>
    <row r="47" spans="1:5" x14ac:dyDescent="0.25">
      <c r="A47" s="4"/>
      <c r="B47" s="5"/>
      <c r="C47" s="4"/>
      <c r="D47" s="5"/>
      <c r="E47" s="7">
        <f>135181.29+E45+E46</f>
        <v>271075.20000000001</v>
      </c>
    </row>
    <row r="48" spans="1:5" x14ac:dyDescent="0.25">
      <c r="A48" s="4"/>
      <c r="B48" s="5"/>
      <c r="C48" s="4"/>
      <c r="D48" s="5"/>
      <c r="E48" s="7"/>
    </row>
    <row r="49" spans="1:5" x14ac:dyDescent="0.25">
      <c r="A49" s="4" t="s">
        <v>104</v>
      </c>
      <c r="B49" s="5" t="s">
        <v>105</v>
      </c>
      <c r="C49" s="4" t="s">
        <v>8</v>
      </c>
      <c r="D49" s="5">
        <v>44642</v>
      </c>
      <c r="E49" s="10">
        <v>9440</v>
      </c>
    </row>
    <row r="50" spans="1:5" x14ac:dyDescent="0.25">
      <c r="A50" s="4"/>
      <c r="B50" s="5"/>
      <c r="C50" s="4"/>
      <c r="D50" s="5"/>
      <c r="E50" s="7">
        <v>9440</v>
      </c>
    </row>
    <row r="51" spans="1:5" x14ac:dyDescent="0.25">
      <c r="A51" s="4"/>
      <c r="B51" s="5"/>
      <c r="C51" s="4"/>
      <c r="D51" s="5"/>
      <c r="E51" s="7"/>
    </row>
    <row r="52" spans="1:5" x14ac:dyDescent="0.25">
      <c r="A52" s="4" t="s">
        <v>107</v>
      </c>
      <c r="B52" s="5" t="s">
        <v>108</v>
      </c>
      <c r="C52" s="4" t="s">
        <v>8</v>
      </c>
      <c r="D52" s="5">
        <v>44593</v>
      </c>
      <c r="E52" s="10">
        <v>15794</v>
      </c>
    </row>
    <row r="53" spans="1:5" x14ac:dyDescent="0.25">
      <c r="A53" s="4"/>
      <c r="B53" s="5" t="s">
        <v>110</v>
      </c>
      <c r="C53" s="4" t="s">
        <v>8</v>
      </c>
      <c r="D53" s="5">
        <v>44593</v>
      </c>
      <c r="E53" s="10">
        <v>100.8</v>
      </c>
    </row>
    <row r="54" spans="1:5" x14ac:dyDescent="0.25">
      <c r="A54" s="4"/>
      <c r="B54" s="5" t="s">
        <v>111</v>
      </c>
      <c r="C54" s="4" t="s">
        <v>8</v>
      </c>
      <c r="D54" s="5">
        <v>44593</v>
      </c>
      <c r="E54" s="10">
        <v>330</v>
      </c>
    </row>
    <row r="55" spans="1:5" x14ac:dyDescent="0.25">
      <c r="A55" s="4"/>
      <c r="B55" s="5" t="s">
        <v>109</v>
      </c>
      <c r="C55" s="4" t="s">
        <v>8</v>
      </c>
      <c r="D55" s="5">
        <v>44621</v>
      </c>
      <c r="E55" s="10">
        <v>100.8</v>
      </c>
    </row>
    <row r="56" spans="1:5" x14ac:dyDescent="0.25">
      <c r="A56" s="4"/>
      <c r="B56" s="5" t="s">
        <v>112</v>
      </c>
      <c r="C56" s="4" t="s">
        <v>8</v>
      </c>
      <c r="D56" s="5">
        <v>44621</v>
      </c>
      <c r="E56" s="10">
        <v>300</v>
      </c>
    </row>
    <row r="57" spans="1:5" x14ac:dyDescent="0.25">
      <c r="A57" s="4"/>
      <c r="B57" s="5" t="s">
        <v>113</v>
      </c>
      <c r="C57" s="4" t="s">
        <v>8</v>
      </c>
      <c r="D57" s="5">
        <v>44621</v>
      </c>
      <c r="E57" s="10">
        <v>15794</v>
      </c>
    </row>
    <row r="58" spans="1:5" x14ac:dyDescent="0.25">
      <c r="A58" s="4"/>
      <c r="B58" s="5"/>
      <c r="C58" s="4"/>
      <c r="D58" s="5"/>
      <c r="E58" s="7">
        <v>32419.599999999999</v>
      </c>
    </row>
    <row r="59" spans="1:5" x14ac:dyDescent="0.25">
      <c r="A59" s="4"/>
      <c r="B59" s="4"/>
      <c r="C59" s="4"/>
      <c r="D59" s="4"/>
      <c r="E59" s="7"/>
    </row>
    <row r="60" spans="1:5" x14ac:dyDescent="0.25">
      <c r="A60" t="s">
        <v>39</v>
      </c>
      <c r="B60" s="5" t="s">
        <v>40</v>
      </c>
      <c r="C60" s="4" t="s">
        <v>8</v>
      </c>
      <c r="D60" s="5">
        <v>44580</v>
      </c>
      <c r="E60" s="6">
        <v>96162.98</v>
      </c>
    </row>
    <row r="61" spans="1:5" x14ac:dyDescent="0.25">
      <c r="A61" s="4"/>
      <c r="B61" s="4" t="s">
        <v>57</v>
      </c>
      <c r="C61" s="4" t="s">
        <v>8</v>
      </c>
      <c r="D61" s="5">
        <v>44615</v>
      </c>
      <c r="E61" s="10">
        <v>27909.35</v>
      </c>
    </row>
    <row r="62" spans="1:5" x14ac:dyDescent="0.25">
      <c r="A62" s="4"/>
      <c r="B62" s="4" t="s">
        <v>58</v>
      </c>
      <c r="C62" s="4" t="s">
        <v>8</v>
      </c>
      <c r="D62" s="5">
        <v>44615</v>
      </c>
      <c r="E62" s="10">
        <v>10016.280000000001</v>
      </c>
    </row>
    <row r="63" spans="1:5" x14ac:dyDescent="0.25">
      <c r="A63" s="4"/>
      <c r="B63" s="4" t="s">
        <v>59</v>
      </c>
      <c r="C63" s="4" t="s">
        <v>8</v>
      </c>
      <c r="D63" s="5">
        <v>44617</v>
      </c>
      <c r="E63" s="10">
        <v>7235.52</v>
      </c>
    </row>
    <row r="64" spans="1:5" x14ac:dyDescent="0.25">
      <c r="A64" s="4"/>
      <c r="B64" s="4" t="s">
        <v>80</v>
      </c>
      <c r="C64" s="4" t="s">
        <v>8</v>
      </c>
      <c r="D64" s="5">
        <v>44617</v>
      </c>
      <c r="E64" s="10">
        <v>39862.68</v>
      </c>
    </row>
    <row r="65" spans="1:5" x14ac:dyDescent="0.25">
      <c r="A65" s="4"/>
      <c r="B65" s="4"/>
      <c r="C65" s="4"/>
      <c r="D65" s="4"/>
      <c r="E65" s="7">
        <f>141324.13+E64</f>
        <v>181186.81</v>
      </c>
    </row>
    <row r="66" spans="1:5" x14ac:dyDescent="0.25">
      <c r="A66" s="4"/>
      <c r="B66" s="4"/>
      <c r="C66" s="4"/>
      <c r="D66" s="4"/>
      <c r="E66" s="7"/>
    </row>
    <row r="67" spans="1:5" x14ac:dyDescent="0.25">
      <c r="A67" s="4" t="s">
        <v>81</v>
      </c>
      <c r="B67" s="4" t="s">
        <v>82</v>
      </c>
      <c r="C67" s="4" t="s">
        <v>8</v>
      </c>
      <c r="D67" s="5">
        <v>44638</v>
      </c>
      <c r="E67" s="10">
        <v>26786</v>
      </c>
    </row>
    <row r="68" spans="1:5" x14ac:dyDescent="0.25">
      <c r="A68" s="4"/>
      <c r="B68" s="4"/>
      <c r="C68" s="4"/>
      <c r="D68" s="4"/>
      <c r="E68" s="7">
        <v>26786</v>
      </c>
    </row>
    <row r="69" spans="1:5" x14ac:dyDescent="0.25">
      <c r="A69" s="4"/>
      <c r="B69" s="4"/>
      <c r="C69" s="4"/>
      <c r="D69" s="4"/>
      <c r="E69" s="4"/>
    </row>
    <row r="70" spans="1:5" x14ac:dyDescent="0.25">
      <c r="A70" s="4" t="s">
        <v>15</v>
      </c>
      <c r="B70" s="5" t="s">
        <v>60</v>
      </c>
      <c r="C70" s="4" t="s">
        <v>8</v>
      </c>
      <c r="D70" s="5">
        <v>44615</v>
      </c>
      <c r="E70" s="6">
        <v>476787.85</v>
      </c>
    </row>
    <row r="71" spans="1:5" x14ac:dyDescent="0.25">
      <c r="A71" s="4"/>
      <c r="B71" s="5" t="s">
        <v>114</v>
      </c>
      <c r="C71" s="4" t="s">
        <v>8</v>
      </c>
      <c r="D71" s="5">
        <v>44630</v>
      </c>
      <c r="E71" s="6">
        <v>564101.94999999995</v>
      </c>
    </row>
    <row r="72" spans="1:5" x14ac:dyDescent="0.25">
      <c r="A72" s="4"/>
      <c r="B72" s="4"/>
      <c r="C72" s="4"/>
      <c r="D72" s="5"/>
      <c r="E72" s="7">
        <f>476787.85+E71</f>
        <v>1040889.7999999999</v>
      </c>
    </row>
    <row r="73" spans="1:5" x14ac:dyDescent="0.25">
      <c r="A73" s="4"/>
      <c r="B73" s="4"/>
      <c r="C73" s="4"/>
      <c r="D73" s="4"/>
      <c r="E73" s="4"/>
    </row>
    <row r="74" spans="1:5" x14ac:dyDescent="0.25">
      <c r="A74" s="4" t="s">
        <v>17</v>
      </c>
      <c r="B74" s="5" t="s">
        <v>71</v>
      </c>
      <c r="C74" s="4" t="s">
        <v>8</v>
      </c>
      <c r="D74" s="5">
        <v>44620</v>
      </c>
      <c r="E74" s="6">
        <v>651032.17000000004</v>
      </c>
    </row>
    <row r="75" spans="1:5" x14ac:dyDescent="0.25">
      <c r="A75" s="4"/>
      <c r="B75" s="5" t="s">
        <v>72</v>
      </c>
      <c r="C75" s="4" t="s">
        <v>8</v>
      </c>
      <c r="D75" s="5">
        <v>44620</v>
      </c>
      <c r="E75" s="6">
        <v>173461.23</v>
      </c>
    </row>
    <row r="76" spans="1:5" x14ac:dyDescent="0.25">
      <c r="A76" s="4"/>
      <c r="B76" s="5" t="s">
        <v>142</v>
      </c>
      <c r="C76" s="4" t="s">
        <v>8</v>
      </c>
      <c r="D76" s="5">
        <v>44651</v>
      </c>
      <c r="E76" s="6">
        <v>659447.39</v>
      </c>
    </row>
    <row r="77" spans="1:5" x14ac:dyDescent="0.25">
      <c r="A77" s="4"/>
      <c r="B77" s="5" t="s">
        <v>143</v>
      </c>
      <c r="C77" s="4" t="s">
        <v>8</v>
      </c>
      <c r="D77" s="5">
        <v>44651</v>
      </c>
      <c r="E77" s="6">
        <v>174405.69</v>
      </c>
    </row>
    <row r="78" spans="1:5" x14ac:dyDescent="0.25">
      <c r="A78" s="4"/>
      <c r="B78" s="4"/>
      <c r="C78" s="4"/>
      <c r="D78" s="4"/>
      <c r="E78" s="7">
        <f>824493.4+E76+E77</f>
        <v>1658346.48</v>
      </c>
    </row>
    <row r="79" spans="1:5" x14ac:dyDescent="0.25">
      <c r="A79" s="4"/>
      <c r="B79" s="4"/>
      <c r="C79" s="4"/>
      <c r="D79" s="4"/>
      <c r="E79" s="7"/>
    </row>
    <row r="80" spans="1:5" x14ac:dyDescent="0.25">
      <c r="A80" s="4" t="s">
        <v>18</v>
      </c>
      <c r="B80" s="4" t="s">
        <v>19</v>
      </c>
      <c r="C80" s="4" t="s">
        <v>8</v>
      </c>
      <c r="D80" s="5">
        <v>44291</v>
      </c>
      <c r="E80" s="6">
        <v>3700</v>
      </c>
    </row>
    <row r="81" spans="1:5" x14ac:dyDescent="0.25">
      <c r="A81" s="4"/>
      <c r="B81" s="4" t="s">
        <v>20</v>
      </c>
      <c r="C81" s="4" t="s">
        <v>8</v>
      </c>
      <c r="D81" s="5">
        <v>44319</v>
      </c>
      <c r="E81" s="6">
        <v>7400</v>
      </c>
    </row>
    <row r="82" spans="1:5" x14ac:dyDescent="0.25">
      <c r="A82" s="4"/>
      <c r="B82" s="4" t="s">
        <v>21</v>
      </c>
      <c r="C82" s="4" t="s">
        <v>8</v>
      </c>
      <c r="D82" s="5">
        <v>44326</v>
      </c>
      <c r="E82" s="6">
        <v>7400</v>
      </c>
    </row>
    <row r="83" spans="1:5" x14ac:dyDescent="0.25">
      <c r="A83" s="4"/>
      <c r="B83" s="4"/>
      <c r="C83" s="4"/>
      <c r="D83" s="4"/>
      <c r="E83" s="7">
        <v>18500</v>
      </c>
    </row>
    <row r="84" spans="1:5" x14ac:dyDescent="0.25">
      <c r="A84" s="4"/>
      <c r="B84" s="4"/>
      <c r="C84" s="4"/>
      <c r="D84" s="4"/>
      <c r="E84" s="7"/>
    </row>
    <row r="85" spans="1:5" x14ac:dyDescent="0.25">
      <c r="A85" s="4" t="s">
        <v>128</v>
      </c>
      <c r="B85" s="4" t="s">
        <v>129</v>
      </c>
      <c r="C85" s="4" t="s">
        <v>8</v>
      </c>
      <c r="D85" s="5">
        <v>44650</v>
      </c>
      <c r="E85" s="10">
        <v>118068.71</v>
      </c>
    </row>
    <row r="86" spans="1:5" x14ac:dyDescent="0.25">
      <c r="A86" s="4"/>
      <c r="B86" s="4"/>
      <c r="C86" s="4"/>
      <c r="D86" s="4"/>
      <c r="E86" s="7">
        <v>118068.71</v>
      </c>
    </row>
    <row r="87" spans="1:5" x14ac:dyDescent="0.25">
      <c r="A87" s="4"/>
      <c r="B87" s="4"/>
      <c r="C87" s="4"/>
      <c r="D87" s="4"/>
      <c r="E87" s="4"/>
    </row>
    <row r="88" spans="1:5" x14ac:dyDescent="0.25">
      <c r="A88" s="4" t="s">
        <v>23</v>
      </c>
      <c r="B88" s="5" t="s">
        <v>24</v>
      </c>
      <c r="C88" s="4" t="s">
        <v>8</v>
      </c>
      <c r="D88" s="5">
        <v>44391</v>
      </c>
      <c r="E88" s="6">
        <v>101845.8</v>
      </c>
    </row>
    <row r="89" spans="1:5" x14ac:dyDescent="0.25">
      <c r="A89" s="4"/>
      <c r="B89" s="4"/>
      <c r="C89" s="4"/>
      <c r="D89" s="4"/>
      <c r="E89" s="7">
        <v>101845.8</v>
      </c>
    </row>
    <row r="90" spans="1:5" x14ac:dyDescent="0.25">
      <c r="A90" s="4"/>
      <c r="B90" s="4"/>
      <c r="C90" s="4"/>
      <c r="D90" s="4"/>
      <c r="E90" s="4"/>
    </row>
    <row r="91" spans="1:5" x14ac:dyDescent="0.25">
      <c r="A91" s="4" t="s">
        <v>25</v>
      </c>
      <c r="B91" s="5" t="s">
        <v>26</v>
      </c>
      <c r="C91" s="4" t="s">
        <v>8</v>
      </c>
      <c r="D91" s="5">
        <v>44251</v>
      </c>
      <c r="E91" s="6">
        <v>55365.599999999999</v>
      </c>
    </row>
    <row r="92" spans="1:5" x14ac:dyDescent="0.25">
      <c r="A92" s="4"/>
      <c r="B92" s="5" t="s">
        <v>27</v>
      </c>
      <c r="C92" s="4"/>
      <c r="D92" s="5">
        <v>44404</v>
      </c>
      <c r="E92" s="6">
        <v>36573.86</v>
      </c>
    </row>
    <row r="93" spans="1:5" x14ac:dyDescent="0.25">
      <c r="A93" s="4"/>
      <c r="B93" s="4"/>
      <c r="C93" s="4"/>
      <c r="D93" s="4"/>
      <c r="E93" s="7">
        <v>91939.46</v>
      </c>
    </row>
    <row r="94" spans="1:5" x14ac:dyDescent="0.25">
      <c r="A94" s="4"/>
      <c r="B94" s="4"/>
      <c r="C94" s="4"/>
      <c r="D94" s="4"/>
      <c r="E94" s="7"/>
    </row>
    <row r="95" spans="1:5" x14ac:dyDescent="0.25">
      <c r="A95" s="4" t="s">
        <v>130</v>
      </c>
      <c r="B95" s="4" t="s">
        <v>131</v>
      </c>
      <c r="C95" s="4" t="s">
        <v>8</v>
      </c>
      <c r="D95" s="5">
        <v>44651</v>
      </c>
      <c r="E95" s="10">
        <v>13570</v>
      </c>
    </row>
    <row r="96" spans="1:5" x14ac:dyDescent="0.25">
      <c r="A96" s="4"/>
      <c r="B96" s="4"/>
      <c r="C96" s="4"/>
      <c r="D96" s="4"/>
      <c r="E96" s="7">
        <v>13570</v>
      </c>
    </row>
    <row r="97" spans="1:5" x14ac:dyDescent="0.25">
      <c r="A97" s="4"/>
      <c r="B97" s="4"/>
      <c r="C97" s="4"/>
      <c r="D97" s="4"/>
      <c r="E97" s="7"/>
    </row>
    <row r="98" spans="1:5" x14ac:dyDescent="0.25">
      <c r="A98" s="4" t="s">
        <v>132</v>
      </c>
      <c r="B98" s="4" t="s">
        <v>133</v>
      </c>
      <c r="C98" s="4" t="s">
        <v>8</v>
      </c>
      <c r="D98" s="5">
        <v>44650</v>
      </c>
      <c r="E98" s="10">
        <v>8555</v>
      </c>
    </row>
    <row r="99" spans="1:5" x14ac:dyDescent="0.25">
      <c r="A99" s="4"/>
      <c r="B99" s="4"/>
      <c r="C99" s="4"/>
      <c r="D99" s="4"/>
      <c r="E99" s="7">
        <v>8555</v>
      </c>
    </row>
    <row r="100" spans="1:5" x14ac:dyDescent="0.25">
      <c r="A100" s="4"/>
      <c r="B100" s="4"/>
      <c r="C100" s="4"/>
      <c r="D100" s="4"/>
      <c r="E100" s="7"/>
    </row>
    <row r="101" spans="1:5" x14ac:dyDescent="0.25">
      <c r="A101" s="4" t="s">
        <v>134</v>
      </c>
      <c r="B101" s="4" t="s">
        <v>135</v>
      </c>
      <c r="C101" s="4" t="s">
        <v>8</v>
      </c>
      <c r="D101" s="5">
        <v>44650</v>
      </c>
      <c r="E101" s="10">
        <v>70110</v>
      </c>
    </row>
    <row r="102" spans="1:5" x14ac:dyDescent="0.25">
      <c r="A102" s="4"/>
      <c r="B102" s="4"/>
      <c r="C102" s="4"/>
      <c r="D102" s="4"/>
      <c r="E102" s="7">
        <v>70110</v>
      </c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 t="s">
        <v>83</v>
      </c>
      <c r="B104" s="4" t="s">
        <v>84</v>
      </c>
      <c r="C104" s="4" t="s">
        <v>8</v>
      </c>
      <c r="D104" s="5">
        <v>44628</v>
      </c>
      <c r="E104" s="6">
        <v>13806</v>
      </c>
    </row>
    <row r="105" spans="1:5" x14ac:dyDescent="0.25">
      <c r="A105" s="4"/>
      <c r="B105" s="4"/>
      <c r="C105" s="4"/>
      <c r="D105" s="4"/>
      <c r="E105" s="7">
        <v>13806</v>
      </c>
    </row>
    <row r="106" spans="1:5" x14ac:dyDescent="0.25">
      <c r="A106" s="4"/>
      <c r="B106" s="4"/>
      <c r="C106" s="4"/>
      <c r="D106" s="4"/>
      <c r="E106" s="7"/>
    </row>
    <row r="107" spans="1:5" x14ac:dyDescent="0.25">
      <c r="A107" s="4" t="s">
        <v>115</v>
      </c>
      <c r="B107" s="4" t="s">
        <v>116</v>
      </c>
      <c r="C107" s="4" t="s">
        <v>8</v>
      </c>
      <c r="D107" s="5">
        <v>44644</v>
      </c>
      <c r="E107" s="10">
        <v>31250.400000000001</v>
      </c>
    </row>
    <row r="108" spans="1:5" x14ac:dyDescent="0.25">
      <c r="A108" s="4"/>
      <c r="B108" s="4"/>
      <c r="C108" s="4"/>
      <c r="D108" s="4"/>
      <c r="E108" s="7">
        <v>31250.400000000001</v>
      </c>
    </row>
    <row r="109" spans="1:5" x14ac:dyDescent="0.25">
      <c r="A109" s="4"/>
      <c r="B109" s="4"/>
      <c r="C109" s="4"/>
      <c r="D109" s="4"/>
      <c r="E109" s="7"/>
    </row>
    <row r="110" spans="1:5" x14ac:dyDescent="0.25">
      <c r="A110" s="4" t="s">
        <v>138</v>
      </c>
      <c r="B110" s="4" t="s">
        <v>139</v>
      </c>
      <c r="C110" s="4" t="s">
        <v>8</v>
      </c>
      <c r="D110" s="5">
        <v>44645</v>
      </c>
      <c r="E110" s="10">
        <v>260429.99</v>
      </c>
    </row>
    <row r="111" spans="1:5" x14ac:dyDescent="0.25">
      <c r="A111" s="4"/>
      <c r="B111" s="4"/>
      <c r="C111" s="4"/>
      <c r="D111" s="4"/>
      <c r="E111" s="7">
        <v>260429.99</v>
      </c>
    </row>
    <row r="112" spans="1:5" x14ac:dyDescent="0.25">
      <c r="A112" s="4"/>
      <c r="B112" s="4"/>
      <c r="C112" s="4"/>
      <c r="D112" s="4"/>
      <c r="E112" s="7"/>
    </row>
    <row r="113" spans="1:5" x14ac:dyDescent="0.25">
      <c r="A113" s="4" t="s">
        <v>41</v>
      </c>
      <c r="B113" s="4" t="s">
        <v>61</v>
      </c>
      <c r="C113" s="4" t="s">
        <v>8</v>
      </c>
      <c r="D113" s="5">
        <v>44614</v>
      </c>
      <c r="E113" s="10">
        <v>309150</v>
      </c>
    </row>
    <row r="114" spans="1:5" x14ac:dyDescent="0.25">
      <c r="A114" s="4"/>
      <c r="B114" s="4"/>
      <c r="C114" s="4"/>
      <c r="D114" s="5"/>
      <c r="E114" s="7">
        <v>309150</v>
      </c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 t="s">
        <v>28</v>
      </c>
      <c r="B116" s="5" t="s">
        <v>29</v>
      </c>
      <c r="C116" s="4" t="s">
        <v>8</v>
      </c>
      <c r="D116" s="5">
        <v>44550</v>
      </c>
      <c r="E116" s="6">
        <v>89464.06</v>
      </c>
    </row>
    <row r="117" spans="1:5" x14ac:dyDescent="0.25">
      <c r="A117" s="4"/>
      <c r="B117" s="4" t="s">
        <v>62</v>
      </c>
      <c r="C117" s="4" t="s">
        <v>8</v>
      </c>
      <c r="D117" s="5">
        <v>44610</v>
      </c>
      <c r="E117" s="10">
        <v>13528.7</v>
      </c>
    </row>
    <row r="118" spans="1:5" x14ac:dyDescent="0.25">
      <c r="A118" s="4"/>
      <c r="B118" s="4" t="s">
        <v>85</v>
      </c>
      <c r="C118" s="4" t="s">
        <v>8</v>
      </c>
      <c r="D118" s="5">
        <v>44628</v>
      </c>
      <c r="E118" s="10">
        <v>12932.8</v>
      </c>
    </row>
    <row r="119" spans="1:5" x14ac:dyDescent="0.25">
      <c r="A119" s="4"/>
      <c r="B119" s="4"/>
      <c r="C119" s="4"/>
      <c r="D119" s="4"/>
      <c r="E119" s="7">
        <v>115925.56</v>
      </c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 t="s">
        <v>42</v>
      </c>
      <c r="B121" s="5" t="s">
        <v>63</v>
      </c>
      <c r="C121" s="4" t="s">
        <v>8</v>
      </c>
      <c r="D121" s="5">
        <v>44615</v>
      </c>
      <c r="E121" s="6">
        <v>7080</v>
      </c>
    </row>
    <row r="122" spans="1:5" x14ac:dyDescent="0.25">
      <c r="A122" s="4"/>
      <c r="B122" s="5" t="s">
        <v>86</v>
      </c>
      <c r="C122" s="4" t="s">
        <v>8</v>
      </c>
      <c r="D122" s="5">
        <v>44630</v>
      </c>
      <c r="E122" s="6">
        <v>22420</v>
      </c>
    </row>
    <row r="123" spans="1:5" x14ac:dyDescent="0.25">
      <c r="A123" s="4"/>
      <c r="B123" s="5" t="s">
        <v>117</v>
      </c>
      <c r="C123" s="4" t="s">
        <v>8</v>
      </c>
      <c r="D123" s="5">
        <v>44640</v>
      </c>
      <c r="E123" s="6">
        <v>7080</v>
      </c>
    </row>
    <row r="124" spans="1:5" x14ac:dyDescent="0.25">
      <c r="A124" s="4"/>
      <c r="B124" s="4"/>
      <c r="C124" s="4"/>
      <c r="D124" s="4"/>
      <c r="E124" s="7">
        <f>29500+E123</f>
        <v>36580</v>
      </c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 t="s">
        <v>30</v>
      </c>
      <c r="B126" s="5" t="s">
        <v>31</v>
      </c>
      <c r="C126" s="4" t="s">
        <v>8</v>
      </c>
      <c r="D126" s="5">
        <v>44552</v>
      </c>
      <c r="E126" s="6">
        <v>37816.639999999999</v>
      </c>
    </row>
    <row r="127" spans="1:5" x14ac:dyDescent="0.25">
      <c r="A127" s="4"/>
      <c r="B127" s="4"/>
      <c r="C127" s="4"/>
      <c r="D127" s="4"/>
      <c r="E127" s="7">
        <v>37816.639999999999</v>
      </c>
    </row>
    <row r="128" spans="1:5" x14ac:dyDescent="0.25">
      <c r="A128" s="4"/>
      <c r="B128" s="4"/>
      <c r="C128" s="4"/>
      <c r="D128" s="4"/>
      <c r="E128" s="7"/>
    </row>
    <row r="129" spans="1:6" x14ac:dyDescent="0.25">
      <c r="A129" s="4" t="s">
        <v>87</v>
      </c>
      <c r="B129" s="4" t="s">
        <v>88</v>
      </c>
      <c r="C129" s="4" t="s">
        <v>8</v>
      </c>
      <c r="D129" s="5">
        <v>44622</v>
      </c>
      <c r="E129" s="10">
        <v>82430.179999999993</v>
      </c>
    </row>
    <row r="130" spans="1:6" x14ac:dyDescent="0.25">
      <c r="A130" s="4"/>
      <c r="B130" s="4"/>
      <c r="C130" s="4"/>
      <c r="D130" s="5"/>
      <c r="E130" s="7">
        <v>82430.179999999993</v>
      </c>
    </row>
    <row r="131" spans="1:6" x14ac:dyDescent="0.25">
      <c r="A131" s="4"/>
      <c r="B131" s="4"/>
      <c r="C131" s="4"/>
      <c r="D131" s="4"/>
      <c r="E131" s="4"/>
    </row>
    <row r="132" spans="1:6" x14ac:dyDescent="0.25">
      <c r="A132" s="4" t="s">
        <v>32</v>
      </c>
      <c r="B132" s="5" t="s">
        <v>33</v>
      </c>
      <c r="C132" s="4" t="s">
        <v>8</v>
      </c>
      <c r="D132" s="5">
        <v>44557</v>
      </c>
      <c r="E132" s="6">
        <v>7480.07</v>
      </c>
    </row>
    <row r="133" spans="1:6" x14ac:dyDescent="0.25">
      <c r="A133" s="4"/>
      <c r="B133" s="4" t="s">
        <v>43</v>
      </c>
      <c r="C133" s="4" t="s">
        <v>8</v>
      </c>
      <c r="D133" s="5">
        <v>44592</v>
      </c>
      <c r="E133" s="10">
        <v>29160.68</v>
      </c>
    </row>
    <row r="134" spans="1:6" x14ac:dyDescent="0.25">
      <c r="A134" s="4"/>
      <c r="B134" s="4" t="s">
        <v>64</v>
      </c>
      <c r="C134" s="4" t="s">
        <v>8</v>
      </c>
      <c r="D134" s="5">
        <v>44620</v>
      </c>
      <c r="E134" s="10">
        <v>22440.2</v>
      </c>
    </row>
    <row r="135" spans="1:6" x14ac:dyDescent="0.25">
      <c r="A135" s="4"/>
      <c r="B135" s="4" t="s">
        <v>118</v>
      </c>
      <c r="C135" s="4" t="s">
        <v>8</v>
      </c>
      <c r="D135" s="5">
        <v>44642</v>
      </c>
      <c r="E135" s="10">
        <v>31178.57</v>
      </c>
    </row>
    <row r="136" spans="1:6" x14ac:dyDescent="0.25">
      <c r="A136" s="4"/>
      <c r="B136" s="4" t="s">
        <v>136</v>
      </c>
      <c r="C136" s="4" t="s">
        <v>8</v>
      </c>
      <c r="D136" s="5">
        <v>44650</v>
      </c>
      <c r="E136" s="10">
        <v>16070.18</v>
      </c>
      <c r="F136" s="11"/>
    </row>
    <row r="137" spans="1:6" x14ac:dyDescent="0.25">
      <c r="A137" s="4"/>
      <c r="B137" s="4"/>
      <c r="C137" s="4"/>
      <c r="D137" s="5"/>
      <c r="E137" s="7">
        <f>59080.95+E135+E136</f>
        <v>106329.69999999998</v>
      </c>
    </row>
    <row r="138" spans="1:6" x14ac:dyDescent="0.25">
      <c r="A138" s="4"/>
      <c r="B138" s="4"/>
      <c r="C138" s="4"/>
      <c r="D138" s="5"/>
      <c r="E138" s="7"/>
    </row>
    <row r="139" spans="1:6" x14ac:dyDescent="0.25">
      <c r="A139" s="4" t="s">
        <v>89</v>
      </c>
      <c r="B139" s="4" t="s">
        <v>90</v>
      </c>
      <c r="C139" s="4" t="s">
        <v>8</v>
      </c>
      <c r="D139" s="5">
        <v>44627</v>
      </c>
      <c r="E139" s="10">
        <v>103564.12</v>
      </c>
    </row>
    <row r="140" spans="1:6" x14ac:dyDescent="0.25">
      <c r="A140" s="4"/>
      <c r="B140" s="4"/>
      <c r="C140" s="4"/>
      <c r="D140" s="5"/>
      <c r="E140" s="7">
        <v>103564.12</v>
      </c>
    </row>
    <row r="141" spans="1:6" x14ac:dyDescent="0.25">
      <c r="A141" s="4"/>
      <c r="B141" s="4"/>
      <c r="C141" s="4"/>
      <c r="D141" s="4"/>
      <c r="E141" s="4"/>
    </row>
    <row r="142" spans="1:6" x14ac:dyDescent="0.25">
      <c r="A142" s="4" t="s">
        <v>34</v>
      </c>
      <c r="B142" s="5" t="s">
        <v>35</v>
      </c>
      <c r="C142" s="4" t="s">
        <v>8</v>
      </c>
      <c r="D142" s="5">
        <v>44532</v>
      </c>
      <c r="E142" s="6">
        <v>814648.99</v>
      </c>
    </row>
    <row r="143" spans="1:6" x14ac:dyDescent="0.25">
      <c r="A143" s="4"/>
      <c r="B143" s="4" t="s">
        <v>44</v>
      </c>
      <c r="C143" s="4" t="s">
        <v>8</v>
      </c>
      <c r="D143" s="5">
        <v>44578</v>
      </c>
      <c r="E143" s="10">
        <v>34179.17</v>
      </c>
    </row>
    <row r="144" spans="1:6" x14ac:dyDescent="0.25">
      <c r="A144" s="4"/>
      <c r="B144" s="4"/>
      <c r="C144" s="4"/>
      <c r="D144" s="5"/>
      <c r="E144" s="7">
        <v>848828.16</v>
      </c>
    </row>
    <row r="145" spans="1:5" x14ac:dyDescent="0.25">
      <c r="A145" s="4"/>
      <c r="B145" s="4"/>
      <c r="C145" s="4"/>
      <c r="D145" s="5"/>
      <c r="E145" s="7"/>
    </row>
    <row r="146" spans="1:5" x14ac:dyDescent="0.25">
      <c r="A146" s="4" t="s">
        <v>91</v>
      </c>
      <c r="B146" s="4" t="s">
        <v>92</v>
      </c>
      <c r="C146" s="4" t="s">
        <v>8</v>
      </c>
      <c r="D146" s="5">
        <v>44617</v>
      </c>
      <c r="E146" s="10">
        <v>20512.5</v>
      </c>
    </row>
    <row r="147" spans="1:5" x14ac:dyDescent="0.25">
      <c r="A147" s="4"/>
      <c r="B147" s="4"/>
      <c r="C147" s="4"/>
      <c r="D147" s="5"/>
      <c r="E147" s="7">
        <v>20512.5</v>
      </c>
    </row>
    <row r="148" spans="1:5" x14ac:dyDescent="0.25">
      <c r="A148" s="4"/>
      <c r="B148" s="4"/>
      <c r="C148" s="4"/>
      <c r="D148" s="5"/>
      <c r="E148" s="7"/>
    </row>
    <row r="149" spans="1:5" x14ac:dyDescent="0.25">
      <c r="A149" s="4" t="s">
        <v>93</v>
      </c>
      <c r="B149" s="4" t="s">
        <v>94</v>
      </c>
      <c r="C149" s="4" t="s">
        <v>8</v>
      </c>
      <c r="D149" s="5">
        <v>44637</v>
      </c>
      <c r="E149" s="10">
        <v>49476.639999999999</v>
      </c>
    </row>
    <row r="150" spans="1:5" x14ac:dyDescent="0.25">
      <c r="A150" s="4"/>
      <c r="B150" s="4" t="s">
        <v>119</v>
      </c>
      <c r="C150" s="4" t="s">
        <v>8</v>
      </c>
      <c r="D150" s="5">
        <v>44623</v>
      </c>
      <c r="E150" s="10">
        <v>3175.48</v>
      </c>
    </row>
    <row r="151" spans="1:5" x14ac:dyDescent="0.25">
      <c r="A151" s="4"/>
      <c r="B151" s="4" t="s">
        <v>120</v>
      </c>
      <c r="C151" s="4" t="s">
        <v>8</v>
      </c>
      <c r="D151" s="5">
        <v>44623</v>
      </c>
      <c r="E151" s="10">
        <v>6262.85</v>
      </c>
    </row>
    <row r="152" spans="1:5" x14ac:dyDescent="0.25">
      <c r="A152" s="4"/>
      <c r="B152" s="4"/>
      <c r="C152" s="4"/>
      <c r="D152" s="5"/>
      <c r="E152" s="7">
        <f>49476.64+E151+E150</f>
        <v>58914.97</v>
      </c>
    </row>
    <row r="153" spans="1:5" x14ac:dyDescent="0.25">
      <c r="A153" s="4"/>
      <c r="B153" s="4"/>
      <c r="C153" s="4"/>
      <c r="D153" s="5"/>
      <c r="E153" s="7"/>
    </row>
    <row r="154" spans="1:5" x14ac:dyDescent="0.25">
      <c r="A154" s="4" t="s">
        <v>121</v>
      </c>
      <c r="B154" s="4" t="s">
        <v>22</v>
      </c>
      <c r="C154" s="4" t="s">
        <v>8</v>
      </c>
      <c r="D154" s="5">
        <v>44634</v>
      </c>
      <c r="E154" s="10">
        <v>47451.34</v>
      </c>
    </row>
    <row r="155" spans="1:5" x14ac:dyDescent="0.25">
      <c r="A155" s="4"/>
      <c r="B155" s="4" t="s">
        <v>16</v>
      </c>
      <c r="C155" s="4" t="s">
        <v>8</v>
      </c>
      <c r="D155" s="5">
        <v>44620</v>
      </c>
      <c r="E155" s="10">
        <v>76239.8</v>
      </c>
    </row>
    <row r="156" spans="1:5" x14ac:dyDescent="0.25">
      <c r="A156" s="4"/>
      <c r="B156" s="4" t="s">
        <v>122</v>
      </c>
      <c r="C156" s="4" t="s">
        <v>8</v>
      </c>
      <c r="D156" s="5">
        <v>44634</v>
      </c>
      <c r="E156" s="10">
        <v>13511</v>
      </c>
    </row>
    <row r="157" spans="1:5" x14ac:dyDescent="0.25">
      <c r="A157" s="4"/>
      <c r="B157" s="4" t="s">
        <v>116</v>
      </c>
      <c r="C157" s="4" t="s">
        <v>8</v>
      </c>
      <c r="D157" s="5">
        <v>44634</v>
      </c>
      <c r="E157" s="10">
        <v>135169</v>
      </c>
    </row>
    <row r="158" spans="1:5" x14ac:dyDescent="0.25">
      <c r="A158" s="4"/>
      <c r="B158" s="4"/>
      <c r="C158" s="4"/>
      <c r="D158" s="5"/>
      <c r="E158" s="7">
        <f>+E154+E155+E156+E157</f>
        <v>272371.14</v>
      </c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 t="s">
        <v>36</v>
      </c>
      <c r="B160" s="5" t="s">
        <v>95</v>
      </c>
      <c r="C160" s="4" t="s">
        <v>8</v>
      </c>
      <c r="D160" s="5">
        <v>44636</v>
      </c>
      <c r="E160" s="6">
        <v>15576</v>
      </c>
    </row>
    <row r="161" spans="1:5" x14ac:dyDescent="0.25">
      <c r="A161" s="4"/>
      <c r="B161" s="4"/>
      <c r="C161" s="4"/>
      <c r="D161" s="5"/>
      <c r="E161" s="7">
        <v>15576</v>
      </c>
    </row>
    <row r="162" spans="1:5" x14ac:dyDescent="0.25">
      <c r="A162" s="17"/>
      <c r="B162" s="4"/>
      <c r="C162" s="4"/>
      <c r="D162" s="5"/>
      <c r="E162" s="7"/>
    </row>
    <row r="163" spans="1:5" x14ac:dyDescent="0.25">
      <c r="A163" s="17" t="s">
        <v>96</v>
      </c>
      <c r="B163" s="4" t="s">
        <v>92</v>
      </c>
      <c r="C163" s="4" t="s">
        <v>8</v>
      </c>
      <c r="D163" s="5">
        <v>44635</v>
      </c>
      <c r="E163" s="10">
        <v>39075.65</v>
      </c>
    </row>
    <row r="164" spans="1:5" x14ac:dyDescent="0.25">
      <c r="A164" s="17"/>
      <c r="B164" s="4"/>
      <c r="C164" s="4"/>
      <c r="D164" s="5"/>
      <c r="E164" s="7">
        <v>39075.65</v>
      </c>
    </row>
    <row r="165" spans="1:5" x14ac:dyDescent="0.25">
      <c r="B165" s="4"/>
      <c r="C165" s="4"/>
      <c r="D165" s="5"/>
      <c r="E165" s="7"/>
    </row>
    <row r="166" spans="1:5" x14ac:dyDescent="0.25">
      <c r="A166" s="4" t="s">
        <v>65</v>
      </c>
      <c r="B166" s="4" t="s">
        <v>61</v>
      </c>
      <c r="C166" s="4" t="s">
        <v>8</v>
      </c>
      <c r="D166" s="5">
        <v>44593</v>
      </c>
      <c r="E166" s="10">
        <v>53360</v>
      </c>
    </row>
    <row r="167" spans="1:5" x14ac:dyDescent="0.25">
      <c r="A167" s="4"/>
      <c r="B167" s="4"/>
      <c r="C167" s="4"/>
      <c r="D167" s="5"/>
      <c r="E167" s="7">
        <v>53360</v>
      </c>
    </row>
    <row r="168" spans="1:5" x14ac:dyDescent="0.25">
      <c r="A168" s="4"/>
      <c r="B168" s="4"/>
      <c r="C168" s="4"/>
      <c r="D168" s="5"/>
      <c r="E168" s="7"/>
    </row>
    <row r="169" spans="1:5" x14ac:dyDescent="0.25">
      <c r="A169" s="4" t="s">
        <v>45</v>
      </c>
      <c r="B169" s="4" t="s">
        <v>97</v>
      </c>
      <c r="C169" s="4" t="s">
        <v>8</v>
      </c>
      <c r="D169" s="5">
        <v>44621</v>
      </c>
      <c r="E169" s="10">
        <v>15045</v>
      </c>
    </row>
    <row r="170" spans="1:5" x14ac:dyDescent="0.25">
      <c r="A170" s="4"/>
      <c r="B170" s="4"/>
      <c r="C170" s="4"/>
      <c r="D170" s="5"/>
      <c r="E170" s="7">
        <v>15045</v>
      </c>
    </row>
    <row r="171" spans="1:5" x14ac:dyDescent="0.25">
      <c r="A171" s="4"/>
      <c r="B171" s="4"/>
      <c r="C171" s="4"/>
      <c r="D171" s="5"/>
      <c r="E171" s="7"/>
    </row>
    <row r="172" spans="1:5" x14ac:dyDescent="0.25">
      <c r="A172" s="4"/>
      <c r="B172" s="4"/>
      <c r="C172" s="4"/>
      <c r="D172" s="5"/>
      <c r="E172" s="7"/>
    </row>
    <row r="173" spans="1:5" x14ac:dyDescent="0.25">
      <c r="A173" s="4" t="s">
        <v>46</v>
      </c>
      <c r="B173" s="4" t="s">
        <v>66</v>
      </c>
      <c r="C173" s="4" t="s">
        <v>8</v>
      </c>
      <c r="D173" s="5">
        <v>44602</v>
      </c>
      <c r="E173" s="10">
        <v>91022.69</v>
      </c>
    </row>
    <row r="174" spans="1:5" x14ac:dyDescent="0.25">
      <c r="A174" s="4"/>
      <c r="B174" s="4"/>
      <c r="C174" s="4"/>
      <c r="D174" s="5"/>
      <c r="E174" s="7">
        <v>91022.69</v>
      </c>
    </row>
    <row r="175" spans="1:5" x14ac:dyDescent="0.25">
      <c r="A175" s="4"/>
      <c r="B175" s="4"/>
      <c r="C175" s="4"/>
      <c r="D175" s="5"/>
      <c r="E175" s="10"/>
    </row>
    <row r="176" spans="1:5" x14ac:dyDescent="0.25">
      <c r="A176" s="4"/>
      <c r="B176" s="4" t="s">
        <v>68</v>
      </c>
      <c r="C176" s="4" t="s">
        <v>8</v>
      </c>
      <c r="D176" s="5">
        <v>44613</v>
      </c>
      <c r="E176" s="10">
        <v>225000</v>
      </c>
    </row>
    <row r="177" spans="1:5" x14ac:dyDescent="0.25">
      <c r="A177" s="4" t="s">
        <v>67</v>
      </c>
      <c r="B177" s="4" t="s">
        <v>69</v>
      </c>
      <c r="C177" s="4" t="s">
        <v>8</v>
      </c>
      <c r="D177" s="5">
        <v>44615</v>
      </c>
      <c r="E177" s="10">
        <v>224000</v>
      </c>
    </row>
    <row r="178" spans="1:5" x14ac:dyDescent="0.25">
      <c r="A178" s="4"/>
      <c r="B178" s="4" t="s">
        <v>137</v>
      </c>
      <c r="C178" s="4" t="s">
        <v>8</v>
      </c>
      <c r="D178" s="5">
        <v>44644</v>
      </c>
      <c r="E178" s="10">
        <v>244000</v>
      </c>
    </row>
    <row r="179" spans="1:5" x14ac:dyDescent="0.25">
      <c r="A179" s="4"/>
      <c r="B179" s="4"/>
      <c r="C179" s="4"/>
      <c r="D179" s="5"/>
      <c r="E179" s="7">
        <f>449000+E178</f>
        <v>693000</v>
      </c>
    </row>
    <row r="180" spans="1:5" x14ac:dyDescent="0.25">
      <c r="A180" s="4"/>
      <c r="B180" s="4"/>
      <c r="C180" s="4"/>
      <c r="D180" s="5"/>
      <c r="E180" s="7"/>
    </row>
    <row r="181" spans="1:5" x14ac:dyDescent="0.25">
      <c r="A181" s="4" t="s">
        <v>98</v>
      </c>
      <c r="B181" s="4" t="s">
        <v>99</v>
      </c>
      <c r="C181" s="4" t="s">
        <v>8</v>
      </c>
      <c r="D181" s="5">
        <v>44627</v>
      </c>
      <c r="E181" s="10">
        <v>163200.01</v>
      </c>
    </row>
    <row r="182" spans="1:5" x14ac:dyDescent="0.25">
      <c r="A182" s="4"/>
      <c r="B182" s="4" t="s">
        <v>100</v>
      </c>
      <c r="C182" s="4" t="s">
        <v>8</v>
      </c>
      <c r="D182" s="5">
        <v>44627</v>
      </c>
      <c r="E182" s="10">
        <v>186736</v>
      </c>
    </row>
    <row r="183" spans="1:5" x14ac:dyDescent="0.25">
      <c r="A183" s="4"/>
      <c r="B183" s="4"/>
      <c r="C183" s="4"/>
      <c r="D183" s="5"/>
      <c r="E183" s="7">
        <v>349936.01</v>
      </c>
    </row>
    <row r="184" spans="1:5" x14ac:dyDescent="0.25">
      <c r="A184" s="4"/>
      <c r="B184" s="4"/>
      <c r="C184" s="4"/>
      <c r="D184" s="5"/>
      <c r="E184" s="10"/>
    </row>
    <row r="185" spans="1:5" x14ac:dyDescent="0.25">
      <c r="A185" s="4" t="s">
        <v>70</v>
      </c>
      <c r="B185" s="4" t="s">
        <v>101</v>
      </c>
      <c r="C185" s="4" t="s">
        <v>8</v>
      </c>
      <c r="D185" s="5">
        <v>44630</v>
      </c>
      <c r="E185" s="10">
        <v>25960</v>
      </c>
    </row>
    <row r="186" spans="1:5" x14ac:dyDescent="0.25">
      <c r="A186" s="4"/>
      <c r="B186" s="4"/>
      <c r="C186" s="4"/>
      <c r="D186" s="5"/>
      <c r="E186" s="7">
        <v>25960</v>
      </c>
    </row>
    <row r="187" spans="1:5" x14ac:dyDescent="0.25">
      <c r="A187" s="4" t="s">
        <v>37</v>
      </c>
      <c r="B187" s="4"/>
      <c r="C187" s="4"/>
      <c r="D187" s="4"/>
      <c r="E187" s="6">
        <f>+E9+E22+E25+E28+E31+E34+E37+E41+E47+E50+E58+E65+E68+E72+E78+E83+E86+E89+E93+E96+E99+E102+E105+E108+E111+E114+E119+E124+E127+E130+E137+E140+E144+E147+E152+E158+E161+E164+E167+E170+E174+E179+E183+E186</f>
        <v>7458786.4699999988</v>
      </c>
    </row>
    <row r="190" spans="1:5" x14ac:dyDescent="0.25">
      <c r="A190" s="8"/>
      <c r="B190" s="8"/>
      <c r="C190" s="8"/>
    </row>
    <row r="191" spans="1:5" x14ac:dyDescent="0.25">
      <c r="A191" s="9" t="s">
        <v>140</v>
      </c>
      <c r="B191" s="8"/>
      <c r="C191" s="9" t="s">
        <v>47</v>
      </c>
    </row>
    <row r="192" spans="1:5" x14ac:dyDescent="0.25">
      <c r="A192" s="8" t="s">
        <v>141</v>
      </c>
      <c r="B192" s="8"/>
      <c r="C192" s="8" t="s">
        <v>38</v>
      </c>
    </row>
  </sheetData>
  <mergeCells count="1">
    <mergeCell ref="A4:D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2022-04-07T12:31:22Z</cp:lastPrinted>
  <dcterms:created xsi:type="dcterms:W3CDTF">2022-02-03T14:24:49Z</dcterms:created>
  <dcterms:modified xsi:type="dcterms:W3CDTF">2022-05-11T12:52:19Z</dcterms:modified>
</cp:coreProperties>
</file>