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80E689F4-ECCF-444E-979D-F9A20BD03417}" xr6:coauthVersionLast="47" xr6:coauthVersionMax="47" xr10:uidLastSave="{00000000-0000-0000-0000-000000000000}"/>
  <bookViews>
    <workbookView xWindow="20370" yWindow="-120" windowWidth="20730" windowHeight="11160" xr2:uid="{289D5C84-CB5C-42E0-900B-8A8F3EFEBAB0}"/>
  </bookViews>
  <sheets>
    <sheet name="Noviembre 2022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9" l="1"/>
  <c r="E132" i="9" l="1"/>
  <c r="E179" i="9"/>
  <c r="E158" i="9"/>
  <c r="E142" i="9"/>
  <c r="E121" i="9"/>
  <c r="E116" i="9"/>
  <c r="E105" i="9"/>
  <c r="E90" i="9"/>
  <c r="E69" i="9"/>
  <c r="E206" i="9"/>
  <c r="E166" i="9"/>
  <c r="E151" i="9"/>
  <c r="E128" i="9"/>
  <c r="E109" i="9"/>
  <c r="E10" i="9"/>
  <c r="E211" i="9" l="1"/>
</calcChain>
</file>

<file path=xl/sharedStrings.xml><?xml version="1.0" encoding="utf-8"?>
<sst xmlns="http://schemas.openxmlformats.org/spreadsheetml/2006/main" count="388" uniqueCount="226">
  <si>
    <t>FACTURA</t>
  </si>
  <si>
    <t>CONCEPTO</t>
  </si>
  <si>
    <t>B1500097390</t>
  </si>
  <si>
    <t>GASTOS POR TRABAJOS Y SUMINISTRO</t>
  </si>
  <si>
    <t>BDC SERRALLES S R L, 000034</t>
  </si>
  <si>
    <t>B1500003866</t>
  </si>
  <si>
    <t>B1500003959</t>
  </si>
  <si>
    <t>B1500003865</t>
  </si>
  <si>
    <t>B1500000007</t>
  </si>
  <si>
    <t>B1500000033</t>
  </si>
  <si>
    <t>B1500000278</t>
  </si>
  <si>
    <t>B1500000313</t>
  </si>
  <si>
    <t>B1500000001</t>
  </si>
  <si>
    <t>TOTAL</t>
  </si>
  <si>
    <t>B1500142465</t>
  </si>
  <si>
    <t>B1500140052</t>
  </si>
  <si>
    <t>B1500142867</t>
  </si>
  <si>
    <t>B1500139343</t>
  </si>
  <si>
    <t>B1500143654</t>
  </si>
  <si>
    <t xml:space="preserve">                                                                          </t>
  </si>
  <si>
    <t xml:space="preserve">                                                                                                                  INSTITUTO DE INNOVACION EN BIOTECNOLOGIA E INDUSTRIA</t>
  </si>
  <si>
    <t>COMPRA BOTELLONES DE AGUA</t>
  </si>
  <si>
    <t>B1500135731</t>
  </si>
  <si>
    <t>B1500139330</t>
  </si>
  <si>
    <t>B1500139336</t>
  </si>
  <si>
    <t>B1500139347</t>
  </si>
  <si>
    <t>B1500143670</t>
  </si>
  <si>
    <t>B1500143214</t>
  </si>
  <si>
    <t>B1500136856</t>
  </si>
  <si>
    <t>B1500144213</t>
  </si>
  <si>
    <t>COMPRA BOTELLITAS DE AGUA</t>
  </si>
  <si>
    <t>B1500143219</t>
  </si>
  <si>
    <t>B1500144513</t>
  </si>
  <si>
    <t>B1500143222</t>
  </si>
  <si>
    <t>B1500144912</t>
  </si>
  <si>
    <t>B1500136138</t>
  </si>
  <si>
    <t>B1500136140</t>
  </si>
  <si>
    <t>B1500145313</t>
  </si>
  <si>
    <t>AGUA PLANETA AZUL S A</t>
  </si>
  <si>
    <t>B1500144854</t>
  </si>
  <si>
    <t>B1500136259</t>
  </si>
  <si>
    <t>B1500136392</t>
  </si>
  <si>
    <t>B1500137063</t>
  </si>
  <si>
    <t>B1500139687</t>
  </si>
  <si>
    <t>B1500136834</t>
  </si>
  <si>
    <t>B1500142917</t>
  </si>
  <si>
    <t>B1500142928</t>
  </si>
  <si>
    <t>B1500136836</t>
  </si>
  <si>
    <t>B1500137884</t>
  </si>
  <si>
    <t>B1500138024</t>
  </si>
  <si>
    <t>B1500143228</t>
  </si>
  <si>
    <t>AYUNTAMIENTO DEL DISTRITO NACIONAL</t>
  </si>
  <si>
    <t>BDC SERRALLES S R L</t>
  </si>
  <si>
    <t>COMPANIA DOMINICANA DE TELEFONOS S A</t>
  </si>
  <si>
    <t>SERVICIO DE TELEFONO</t>
  </si>
  <si>
    <t>CORPORACION PARADOX S R L</t>
  </si>
  <si>
    <t>B1500015028</t>
  </si>
  <si>
    <t>COMPRA DE VEHICULO TOYOTA</t>
  </si>
  <si>
    <t>B1500015029</t>
  </si>
  <si>
    <t>DELTA COMERCIAL S A</t>
  </si>
  <si>
    <t>EDESUR DOMINICANA S A</t>
  </si>
  <si>
    <t>B0100004929</t>
  </si>
  <si>
    <t>EDITORA HOY SAS</t>
  </si>
  <si>
    <t>RENOVACION DE PERIODICO HOY</t>
  </si>
  <si>
    <t>FRANCIS ELECTRICOS Y EQUIPOS S R L</t>
  </si>
  <si>
    <t>IREVIS COMERCIAL SRL</t>
  </si>
  <si>
    <t>KELNET COMPUTER SRL</t>
  </si>
  <si>
    <t>MARCEL SOLUTION SRL</t>
  </si>
  <si>
    <t>SERVICIO DE SOPORTE TECNICO DEL SISTEMA SYMASOFT</t>
  </si>
  <si>
    <t>B1500000113</t>
  </si>
  <si>
    <t>QUIMICO TECNICA INDUSTRIAL SRL</t>
  </si>
  <si>
    <t>SAN MIGUEL &amp; CIA SRL</t>
  </si>
  <si>
    <t>MANTENIMIENTO DE ASCENSOR</t>
  </si>
  <si>
    <t>SERVICIOS Y DISEÑOS TECNICOS JSANTOS SRL</t>
  </si>
  <si>
    <t>B1500000154</t>
  </si>
  <si>
    <t>TECNOLOGIA Y MAQUINARIA PEREZ VASQUEZ TEMPEVA SRL</t>
  </si>
  <si>
    <t>B1500001034</t>
  </si>
  <si>
    <t>VIMARTE PUBLICIDAD EIRL</t>
  </si>
  <si>
    <t>SERVICIO DE IMPRESION</t>
  </si>
  <si>
    <t>WORLD TECHNOLOGY TATIS SRL</t>
  </si>
  <si>
    <t>Nelson Johnson</t>
  </si>
  <si>
    <t>Enc. Financiero</t>
  </si>
  <si>
    <t>GASTVEN GASTRONOMICA EVENTOS SRL</t>
  </si>
  <si>
    <t>GC LAB DOMINICANA SRL</t>
  </si>
  <si>
    <t>OBSERVACIONES</t>
  </si>
  <si>
    <t>MONTO FACTURADO</t>
  </si>
  <si>
    <t>SUPLIDORES</t>
  </si>
  <si>
    <t>FECHA</t>
  </si>
  <si>
    <t>B1500136839</t>
  </si>
  <si>
    <t>B1500138213</t>
  </si>
  <si>
    <t>B1500138502</t>
  </si>
  <si>
    <t>B1500136844</t>
  </si>
  <si>
    <t>B1500136847</t>
  </si>
  <si>
    <t>B1500000311</t>
  </si>
  <si>
    <t>COMPRA DE AIRE ACONDICIONADO</t>
  </si>
  <si>
    <t>GRUPO EMPRESARIAL VIMONT SRL</t>
  </si>
  <si>
    <t>INTERDECO SRL</t>
  </si>
  <si>
    <t>B1500000321</t>
  </si>
  <si>
    <t>COMPRA DE CORTINAS PARA RR.HH</t>
  </si>
  <si>
    <t>B1500136139</t>
  </si>
  <si>
    <t>B1500136831</t>
  </si>
  <si>
    <t>SUNIX PETROLEUM S R L</t>
  </si>
  <si>
    <t>2P TECHNOLOGY SRL</t>
  </si>
  <si>
    <t>B1500000736</t>
  </si>
  <si>
    <t>COMPRA DE 3 COMPUTADORA DELL,1 IMPRESORA Y UN SCANNER.</t>
  </si>
  <si>
    <t>B1500137420</t>
  </si>
  <si>
    <t>B1500144645</t>
  </si>
  <si>
    <t>B1500137013</t>
  </si>
  <si>
    <t>B1500137427</t>
  </si>
  <si>
    <t>B1500146545</t>
  </si>
  <si>
    <t>BOSQUESA SRL</t>
  </si>
  <si>
    <t>B1500000011</t>
  </si>
  <si>
    <t>RAFAEL MOISES RODRIGUEZ FIGUEREO</t>
  </si>
  <si>
    <t>MANTENIENTO DE VEHICULO NISSAN 2001</t>
  </si>
  <si>
    <t>B1500036027</t>
  </si>
  <si>
    <t>SEGUROS RESERVAS S A</t>
  </si>
  <si>
    <t>PALIZA PARA VEHICULO TOYOTA HILUX 4X4 2022</t>
  </si>
  <si>
    <t>B1500036035</t>
  </si>
  <si>
    <t>COMPRA DE BATERIAS Y MANTENEDORES DE CARGA</t>
  </si>
  <si>
    <t>B1500000838</t>
  </si>
  <si>
    <t>COMPRA DE REACTIVOS QUIMICOS</t>
  </si>
  <si>
    <t>Annileidy Santana</t>
  </si>
  <si>
    <t>Enc. Cuentas por Pagar</t>
  </si>
  <si>
    <t>B1500147058</t>
  </si>
  <si>
    <t>COPROMACH SRL</t>
  </si>
  <si>
    <t>COMPRA DE SILLONES EJECUTIVO Y SECRETARIAL</t>
  </si>
  <si>
    <t>B1500000929</t>
  </si>
  <si>
    <t>CORPORACION COPYCORP RD S A</t>
  </si>
  <si>
    <t>COMPRA DE UPS DE 1500VA CON BATERIA REEMPLAZABLE</t>
  </si>
  <si>
    <t>B1500000412</t>
  </si>
  <si>
    <t>B1500000622</t>
  </si>
  <si>
    <t>COMPRA DE CLORURO DE CALCIO FISHER Y BAKER DE 500GR,PARA EL PROY:4 VARIEDADES DE YUCA</t>
  </si>
  <si>
    <t>B1500001601</t>
  </si>
  <si>
    <t>B1500022691</t>
  </si>
  <si>
    <t>SANTO DOMINGO MOTORS COMPANY SA</t>
  </si>
  <si>
    <t>COMPRA DE MOTOR</t>
  </si>
  <si>
    <t>B1500081787</t>
  </si>
  <si>
    <t>COMPRA TICKET DE COMBUSTIBLES DE LOS MESES AGOSTOS HASTA NOVIEMBRE.</t>
  </si>
  <si>
    <t>B1500000848</t>
  </si>
  <si>
    <t>COMPRA DE HECTOEN ENTERIC AGAR</t>
  </si>
  <si>
    <t>B1500000524</t>
  </si>
  <si>
    <t>WURTH DOMINICANA S A</t>
  </si>
  <si>
    <t>COMPRA DE BOTA,ZAPATO Y GUANTE DE SEGURIDAD PARA  EL PERSONAL DE MANTENIMIENTO.</t>
  </si>
  <si>
    <t>B1500137026</t>
  </si>
  <si>
    <t>B1500147606</t>
  </si>
  <si>
    <t>B1500147611</t>
  </si>
  <si>
    <t>B1500148101</t>
  </si>
  <si>
    <t>B1500148105</t>
  </si>
  <si>
    <t>B1500148136</t>
  </si>
  <si>
    <t>B1500148161</t>
  </si>
  <si>
    <t>B1500001506</t>
  </si>
  <si>
    <t>B1500183965</t>
  </si>
  <si>
    <t>B1500183966</t>
  </si>
  <si>
    <t>B1500183967</t>
  </si>
  <si>
    <t>B1500000232</t>
  </si>
  <si>
    <t>B1500000335</t>
  </si>
  <si>
    <t>COMPRA DE MATERIALES FERRETERO PARA USO DE LA INSTITUCION.</t>
  </si>
  <si>
    <t>B1500000336</t>
  </si>
  <si>
    <t>GEDEM GESTION Y DESARROLLO EMPRESARIAL SRL</t>
  </si>
  <si>
    <t>B1500000178</t>
  </si>
  <si>
    <t>COMPRA DE EQUIPO INFORMATICO PARA SERVICIO AL CLIENTE.</t>
  </si>
  <si>
    <t>B1500000109</t>
  </si>
  <si>
    <t>COMPRA DE BANDELAS DE 50 HOYOS PARA SIEMBRAS DE CONOS CORTOS DE VITROPLANTA DE PLATANOS</t>
  </si>
  <si>
    <t>B1500000627</t>
  </si>
  <si>
    <t>B1500001623</t>
  </si>
  <si>
    <t>MANTENIMIENTO DE ASCENSOR DE OCTUBRE.</t>
  </si>
  <si>
    <t>B1500000439</t>
  </si>
  <si>
    <t>SERVICIOS GRAFICOS TITO EIRL</t>
  </si>
  <si>
    <t>COMPRA DE TARJETAS ADHESIVA DE IDENTIFICACION DE MUESTRA</t>
  </si>
  <si>
    <t>MANTENIMIENTO Y REPARACION DE LA PUERTAS DE LOS BAÑOS Y CRISTALES DE LOS LABORATORIOS DEL 1ER Y 2DO PISO DE LA INST</t>
  </si>
  <si>
    <t>B1500137236</t>
  </si>
  <si>
    <t>B1500148572</t>
  </si>
  <si>
    <t>B1500137241</t>
  </si>
  <si>
    <t>B1500148989</t>
  </si>
  <si>
    <t>B1500037757</t>
  </si>
  <si>
    <t>SERVICIO DE COGIDA DE BASURA DEL MES DE OCTUBRE</t>
  </si>
  <si>
    <t>COMPRA DE PIEZAS PARA ARREGLO DE MOTOSIERRAS</t>
  </si>
  <si>
    <t>B1500002437</t>
  </si>
  <si>
    <t>B1500188482</t>
  </si>
  <si>
    <t>B1500188483</t>
  </si>
  <si>
    <t>B1500188484</t>
  </si>
  <si>
    <t>COMPRA DE INSTRUMENTOS DE LABORATORIOS PARA REPOSICION DE INVENTARIO</t>
  </si>
  <si>
    <t>B1500016216</t>
  </si>
  <si>
    <t>MANTENIMIENTO DE VEHICULO TOYOTA HILUX 4WD NEGRA 2022</t>
  </si>
  <si>
    <t>B1500016357</t>
  </si>
  <si>
    <t>MANTENIMIENTO DE VEHICULO TOYOTA KUN26 DE LA INSTITUCION.</t>
  </si>
  <si>
    <t>B1500339184</t>
  </si>
  <si>
    <t>SERVICIO DE ENERGIA ELECTRICA DE NOVIEMBRE</t>
  </si>
  <si>
    <t>B1500343549</t>
  </si>
  <si>
    <t>B1500005341</t>
  </si>
  <si>
    <t>B1500000181</t>
  </si>
  <si>
    <t>COMPRA DE BATERIA Y CABEZOTE DE PLOMO PARA LA PLANTA 950 KW DE LA INSTITUCION</t>
  </si>
  <si>
    <t>B1500000438</t>
  </si>
  <si>
    <t>COMPRA METERIAL GASTABLES DE OFICINA</t>
  </si>
  <si>
    <t>B1500000118</t>
  </si>
  <si>
    <t>COMPRA DE FRASCOS PLATISCO CON TAPA</t>
  </si>
  <si>
    <t>COMPRA DE MATERIALES FERRETERO Y ACTIVO PARA EL PROYECTO ORACULO DE LA INSTITUCION.</t>
  </si>
  <si>
    <t>LIVERPOOL ART PRODUCTIONS SRL</t>
  </si>
  <si>
    <t>HONORARIOS POR SERVICIOS PRESTADOS EN LA FILMACION DE VIDEO INSTITUCIONAL</t>
  </si>
  <si>
    <t>PASTELERIA Y PANADERIA LOS TRIGALES SRL</t>
  </si>
  <si>
    <t>B1500000370</t>
  </si>
  <si>
    <t>ADQUISICION DE ALIMENTOS Y BEBIDAS VARIADAS PARA SER UTILIZADAS EN REUNIONES DE LA DIRECCION Y CAPACITACIONES DE LA INSTITUCION.</t>
  </si>
  <si>
    <t>B1500001645</t>
  </si>
  <si>
    <t>MANTENIMIENTO DE ASCENSORES, CORRESPONDIENTE A NOVIEMBRE.</t>
  </si>
  <si>
    <t>B1500034093</t>
  </si>
  <si>
    <t xml:space="preserve">POLIZA DE VEHICULOS </t>
  </si>
  <si>
    <t>B1500034094</t>
  </si>
  <si>
    <t>RENOVACION DE POLIZA DE LOS SEGUROS DE VEHICULOS.</t>
  </si>
  <si>
    <t>B1500036969</t>
  </si>
  <si>
    <t>B1500036970</t>
  </si>
  <si>
    <t>B1500038654</t>
  </si>
  <si>
    <t>B1500038656</t>
  </si>
  <si>
    <t>SERVICIOS TAVERAS CONTRA INCENDIOS SRL</t>
  </si>
  <si>
    <t>B1500000016</t>
  </si>
  <si>
    <t>MANTENIMIENTO Y RECARGA DE EXTINTORES</t>
  </si>
  <si>
    <t>TECNOPARTS CESGARDO SRL</t>
  </si>
  <si>
    <t>B1500000037</t>
  </si>
  <si>
    <t>MANTENIMIENTO CORRECTIVO Y PREVENTIVO A COMPRESOR Y GENERADOR DENYO 25KW DE LA INSTITUCION.</t>
  </si>
  <si>
    <t>B150001452</t>
  </si>
  <si>
    <t>B150001476</t>
  </si>
  <si>
    <t>B150001485</t>
  </si>
  <si>
    <t>MATERIALES DE LABORATORIOS</t>
  </si>
  <si>
    <t>VENUS COMERCIAL SRL, 000058</t>
  </si>
  <si>
    <t>B150000662</t>
  </si>
  <si>
    <t xml:space="preserve">                 Estado de cuenta suplidores</t>
  </si>
  <si>
    <r>
      <t xml:space="preserve"> Correspondiente al mes de Noviembre del a</t>
    </r>
    <r>
      <rPr>
        <b/>
        <sz val="14"/>
        <rFont val="Calibri"/>
        <family val="2"/>
      </rPr>
      <t>ñ</t>
    </r>
    <r>
      <rPr>
        <b/>
        <sz val="14"/>
        <rFont val="Arial"/>
        <family val="2"/>
      </rPr>
      <t>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</si>
</sst>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4"/>
      <name val="Arial"/>
      <family val="2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8" fillId="0" borderId="1" xfId="0" applyFont="1" applyBorder="1"/>
    <xf numFmtId="14" fontId="8" fillId="0" borderId="1" xfId="0" applyNumberFormat="1" applyFont="1" applyBorder="1"/>
    <xf numFmtId="4" fontId="8" fillId="0" borderId="1" xfId="0" applyNumberFormat="1" applyFont="1" applyBorder="1"/>
    <xf numFmtId="4" fontId="5" fillId="0" borderId="1" xfId="0" applyNumberFormat="1" applyFont="1" applyBorder="1"/>
    <xf numFmtId="0" fontId="0" fillId="0" borderId="1" xfId="0" applyBorder="1" applyAlignment="1">
      <alignment horizontal="center" vertical="center"/>
    </xf>
    <xf numFmtId="4" fontId="1" fillId="0" borderId="0" xfId="0" applyNumberFormat="1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A41B8499-7076-43A3-9BB0-D20DFA69C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147774</xdr:rowOff>
    </xdr:from>
    <xdr:to>
      <xdr:col>1</xdr:col>
      <xdr:colOff>333374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B41D52-CCDD-41CC-BF19-3F3A3C43C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38274"/>
          <a:ext cx="1123949" cy="690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571500</xdr:colOff>
      <xdr:row>213</xdr:row>
      <xdr:rowOff>428625</xdr:rowOff>
    </xdr:from>
    <xdr:to>
      <xdr:col>3</xdr:col>
      <xdr:colOff>2981325</xdr:colOff>
      <xdr:row>213</xdr:row>
      <xdr:rowOff>447675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3550F09-6E96-70CF-7648-6BD7E9EFF3D9}"/>
            </a:ext>
          </a:extLst>
        </xdr:cNvPr>
        <xdr:cNvCxnSpPr/>
      </xdr:nvCxnSpPr>
      <xdr:spPr>
        <a:xfrm>
          <a:off x="5467350" y="45519975"/>
          <a:ext cx="2409825" cy="190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0A75-3079-4C3C-B4B5-77E21CDE8503}">
  <dimension ref="A2:F216"/>
  <sheetViews>
    <sheetView tabSelected="1" topLeftCell="A206" workbookViewId="0">
      <selection activeCell="D214" sqref="D214"/>
    </sheetView>
  </sheetViews>
  <sheetFormatPr baseColWidth="10" defaultRowHeight="15" x14ac:dyDescent="0.25"/>
  <cols>
    <col min="1" max="1" width="17.85546875" customWidth="1"/>
    <col min="2" max="2" width="15.85546875" customWidth="1"/>
    <col min="3" max="3" width="39.7109375" customWidth="1"/>
    <col min="4" max="4" width="49" customWidth="1"/>
    <col min="5" max="5" width="25.7109375" customWidth="1"/>
    <col min="6" max="6" width="19.5703125" customWidth="1"/>
  </cols>
  <sheetData>
    <row r="2" spans="1:6" x14ac:dyDescent="0.25">
      <c r="A2" s="1"/>
      <c r="B2" s="1"/>
      <c r="C2" s="1"/>
      <c r="D2" s="1"/>
    </row>
    <row r="3" spans="1:6" ht="18.75" x14ac:dyDescent="0.25">
      <c r="A3" s="2"/>
      <c r="B3" s="3" t="s">
        <v>20</v>
      </c>
      <c r="C3" s="13"/>
      <c r="D3" s="3"/>
    </row>
    <row r="4" spans="1:6" ht="18" x14ac:dyDescent="0.25">
      <c r="A4" s="3" t="s">
        <v>19</v>
      </c>
      <c r="B4" s="1"/>
      <c r="C4" s="3" t="s">
        <v>224</v>
      </c>
      <c r="D4" s="1"/>
    </row>
    <row r="5" spans="1:6" ht="18.75" x14ac:dyDescent="0.25">
      <c r="A5" s="12"/>
      <c r="B5" s="12"/>
      <c r="C5" s="12" t="s">
        <v>225</v>
      </c>
      <c r="D5" s="12"/>
    </row>
    <row r="6" spans="1:6" x14ac:dyDescent="0.25">
      <c r="A6" s="1"/>
      <c r="B6" s="1"/>
      <c r="C6" s="1"/>
      <c r="D6" s="1"/>
    </row>
    <row r="8" spans="1:6" s="21" customFormat="1" ht="27" customHeight="1" x14ac:dyDescent="0.25">
      <c r="A8" s="22" t="s">
        <v>0</v>
      </c>
      <c r="B8" s="22" t="s">
        <v>87</v>
      </c>
      <c r="C8" s="22" t="s">
        <v>86</v>
      </c>
      <c r="D8" s="22" t="s">
        <v>1</v>
      </c>
      <c r="E8" s="22" t="s">
        <v>85</v>
      </c>
      <c r="F8" s="23" t="s">
        <v>84</v>
      </c>
    </row>
    <row r="9" spans="1:6" ht="15.75" x14ac:dyDescent="0.25">
      <c r="A9" s="14" t="s">
        <v>103</v>
      </c>
      <c r="B9" s="15">
        <v>44784</v>
      </c>
      <c r="C9" s="14" t="s">
        <v>102</v>
      </c>
      <c r="D9" s="14" t="s">
        <v>104</v>
      </c>
      <c r="E9" s="16">
        <v>255352</v>
      </c>
      <c r="F9" s="5"/>
    </row>
    <row r="10" spans="1:6" ht="15.75" x14ac:dyDescent="0.25">
      <c r="A10" s="14"/>
      <c r="B10" s="15"/>
      <c r="C10" s="14"/>
      <c r="D10" s="4"/>
      <c r="E10" s="17">
        <f>+E9</f>
        <v>255352</v>
      </c>
      <c r="F10" s="5"/>
    </row>
    <row r="11" spans="1:6" ht="15.75" x14ac:dyDescent="0.25">
      <c r="A11" s="14"/>
      <c r="B11" s="15"/>
      <c r="C11" s="14"/>
      <c r="D11" s="4"/>
      <c r="E11" s="17"/>
      <c r="F11" s="5"/>
    </row>
    <row r="12" spans="1:6" ht="15.75" x14ac:dyDescent="0.25">
      <c r="A12" s="14" t="s">
        <v>2</v>
      </c>
      <c r="B12" s="15">
        <v>44559</v>
      </c>
      <c r="C12" s="5" t="s">
        <v>38</v>
      </c>
      <c r="D12" s="5" t="s">
        <v>21</v>
      </c>
      <c r="E12" s="16">
        <v>3779.81</v>
      </c>
      <c r="F12" s="5"/>
    </row>
    <row r="13" spans="1:6" x14ac:dyDescent="0.25">
      <c r="A13" s="5" t="s">
        <v>14</v>
      </c>
      <c r="B13" s="6">
        <v>44593</v>
      </c>
      <c r="C13" s="5" t="s">
        <v>38</v>
      </c>
      <c r="D13" s="5" t="s">
        <v>21</v>
      </c>
      <c r="E13" s="7">
        <v>4319.78</v>
      </c>
      <c r="F13" s="5"/>
    </row>
    <row r="14" spans="1:6" x14ac:dyDescent="0.25">
      <c r="A14" s="5" t="s">
        <v>49</v>
      </c>
      <c r="B14" s="6">
        <v>44578</v>
      </c>
      <c r="C14" s="5" t="s">
        <v>38</v>
      </c>
      <c r="D14" s="5" t="s">
        <v>21</v>
      </c>
      <c r="E14" s="7">
        <v>4019.8</v>
      </c>
      <c r="F14" s="5"/>
    </row>
    <row r="15" spans="1:6" x14ac:dyDescent="0.25">
      <c r="A15" s="5" t="s">
        <v>15</v>
      </c>
      <c r="B15" s="6">
        <v>44603</v>
      </c>
      <c r="C15" s="5" t="s">
        <v>38</v>
      </c>
      <c r="D15" s="5" t="s">
        <v>21</v>
      </c>
      <c r="E15" s="7">
        <v>3500.25</v>
      </c>
      <c r="F15" s="5"/>
    </row>
    <row r="16" spans="1:6" x14ac:dyDescent="0.25">
      <c r="A16" s="5" t="s">
        <v>16</v>
      </c>
      <c r="B16" s="6">
        <v>44606</v>
      </c>
      <c r="C16" s="5" t="s">
        <v>38</v>
      </c>
      <c r="D16" s="5" t="s">
        <v>21</v>
      </c>
      <c r="E16" s="7">
        <v>3900</v>
      </c>
      <c r="F16" s="7"/>
    </row>
    <row r="17" spans="1:6" x14ac:dyDescent="0.25">
      <c r="A17" s="5" t="s">
        <v>17</v>
      </c>
      <c r="B17" s="6">
        <v>44613</v>
      </c>
      <c r="C17" s="5" t="s">
        <v>38</v>
      </c>
      <c r="D17" s="5" t="s">
        <v>21</v>
      </c>
      <c r="E17" s="7">
        <v>2080</v>
      </c>
      <c r="F17" s="5"/>
    </row>
    <row r="18" spans="1:6" x14ac:dyDescent="0.25">
      <c r="A18" s="5" t="s">
        <v>18</v>
      </c>
      <c r="B18" s="6">
        <v>44620</v>
      </c>
      <c r="C18" s="5" t="s">
        <v>38</v>
      </c>
      <c r="D18" s="5" t="s">
        <v>21</v>
      </c>
      <c r="E18" s="7">
        <v>4680</v>
      </c>
      <c r="F18" s="7"/>
    </row>
    <row r="19" spans="1:6" x14ac:dyDescent="0.25">
      <c r="A19" s="5" t="s">
        <v>22</v>
      </c>
      <c r="B19" s="6">
        <v>44565</v>
      </c>
      <c r="C19" s="5" t="s">
        <v>38</v>
      </c>
      <c r="D19" s="5" t="s">
        <v>21</v>
      </c>
      <c r="E19" s="7">
        <v>1500</v>
      </c>
      <c r="F19" s="5"/>
    </row>
    <row r="20" spans="1:6" x14ac:dyDescent="0.25">
      <c r="A20" s="5" t="s">
        <v>23</v>
      </c>
      <c r="B20" s="6">
        <v>44565</v>
      </c>
      <c r="C20" s="5" t="s">
        <v>38</v>
      </c>
      <c r="D20" s="5" t="s">
        <v>21</v>
      </c>
      <c r="E20" s="7">
        <v>2210.0700000000002</v>
      </c>
      <c r="F20" s="5"/>
    </row>
    <row r="21" spans="1:6" x14ac:dyDescent="0.25">
      <c r="A21" s="5" t="s">
        <v>24</v>
      </c>
      <c r="B21" s="6">
        <v>44592</v>
      </c>
      <c r="C21" s="5" t="s">
        <v>38</v>
      </c>
      <c r="D21" s="5" t="s">
        <v>21</v>
      </c>
      <c r="E21" s="7">
        <v>2210.0700000000002</v>
      </c>
      <c r="F21" s="7"/>
    </row>
    <row r="22" spans="1:6" x14ac:dyDescent="0.25">
      <c r="A22" s="5" t="s">
        <v>25</v>
      </c>
      <c r="B22" s="6">
        <v>44628</v>
      </c>
      <c r="C22" s="5" t="s">
        <v>38</v>
      </c>
      <c r="D22" s="5" t="s">
        <v>21</v>
      </c>
      <c r="E22" s="7">
        <v>1820</v>
      </c>
      <c r="F22" s="5"/>
    </row>
    <row r="23" spans="1:6" x14ac:dyDescent="0.25">
      <c r="A23" s="5" t="s">
        <v>26</v>
      </c>
      <c r="B23" s="6">
        <v>44630</v>
      </c>
      <c r="C23" s="5" t="s">
        <v>38</v>
      </c>
      <c r="D23" s="5" t="s">
        <v>21</v>
      </c>
      <c r="E23" s="7">
        <v>3960</v>
      </c>
      <c r="F23" s="5"/>
    </row>
    <row r="24" spans="1:6" x14ac:dyDescent="0.25">
      <c r="A24" s="5" t="s">
        <v>27</v>
      </c>
      <c r="B24" s="6">
        <v>44641</v>
      </c>
      <c r="C24" s="5" t="s">
        <v>38</v>
      </c>
      <c r="D24" s="5" t="s">
        <v>21</v>
      </c>
      <c r="E24" s="7">
        <v>1885</v>
      </c>
      <c r="F24" s="5"/>
    </row>
    <row r="25" spans="1:6" x14ac:dyDescent="0.25">
      <c r="A25" s="5" t="s">
        <v>28</v>
      </c>
      <c r="B25" s="6">
        <v>44643</v>
      </c>
      <c r="C25" s="5" t="s">
        <v>38</v>
      </c>
      <c r="D25" s="5" t="s">
        <v>30</v>
      </c>
      <c r="E25" s="7">
        <v>4200.3</v>
      </c>
      <c r="F25" s="5"/>
    </row>
    <row r="26" spans="1:6" x14ac:dyDescent="0.25">
      <c r="A26" s="5" t="s">
        <v>29</v>
      </c>
      <c r="B26" s="6">
        <v>44643</v>
      </c>
      <c r="C26" s="5" t="s">
        <v>38</v>
      </c>
      <c r="D26" s="5" t="s">
        <v>21</v>
      </c>
      <c r="E26" s="7">
        <v>4200</v>
      </c>
      <c r="F26" s="5"/>
    </row>
    <row r="27" spans="1:6" x14ac:dyDescent="0.25">
      <c r="A27" s="5" t="s">
        <v>31</v>
      </c>
      <c r="B27" s="6">
        <v>44658</v>
      </c>
      <c r="C27" s="5" t="s">
        <v>38</v>
      </c>
      <c r="D27" s="5" t="s">
        <v>21</v>
      </c>
      <c r="E27" s="7">
        <v>1950</v>
      </c>
      <c r="F27" s="5"/>
    </row>
    <row r="28" spans="1:6" x14ac:dyDescent="0.25">
      <c r="A28" s="5" t="s">
        <v>32</v>
      </c>
      <c r="B28" s="6">
        <v>44656</v>
      </c>
      <c r="C28" s="5" t="s">
        <v>38</v>
      </c>
      <c r="D28" s="5" t="s">
        <v>21</v>
      </c>
      <c r="E28" s="7">
        <v>3960</v>
      </c>
      <c r="F28" s="5"/>
    </row>
    <row r="29" spans="1:6" x14ac:dyDescent="0.25">
      <c r="A29" s="5" t="s">
        <v>33</v>
      </c>
      <c r="B29" s="6">
        <v>44670</v>
      </c>
      <c r="C29" s="5" t="s">
        <v>38</v>
      </c>
      <c r="D29" s="5" t="s">
        <v>21</v>
      </c>
      <c r="E29" s="7">
        <v>1540</v>
      </c>
      <c r="F29" s="5"/>
    </row>
    <row r="30" spans="1:6" x14ac:dyDescent="0.25">
      <c r="A30" s="5" t="s">
        <v>34</v>
      </c>
      <c r="B30" s="6">
        <v>44672</v>
      </c>
      <c r="C30" s="5" t="s">
        <v>38</v>
      </c>
      <c r="D30" s="5" t="s">
        <v>21</v>
      </c>
      <c r="E30" s="7">
        <v>4900</v>
      </c>
      <c r="F30" s="5"/>
    </row>
    <row r="31" spans="1:6" x14ac:dyDescent="0.25">
      <c r="A31" s="5" t="s">
        <v>35</v>
      </c>
      <c r="B31" s="6">
        <v>44680</v>
      </c>
      <c r="C31" s="5" t="s">
        <v>38</v>
      </c>
      <c r="D31" s="5" t="s">
        <v>21</v>
      </c>
      <c r="E31" s="7">
        <v>1330</v>
      </c>
      <c r="F31" s="5"/>
    </row>
    <row r="32" spans="1:6" x14ac:dyDescent="0.25">
      <c r="A32" s="5" t="s">
        <v>36</v>
      </c>
      <c r="B32" s="6">
        <v>44680</v>
      </c>
      <c r="C32" s="5" t="s">
        <v>38</v>
      </c>
      <c r="D32" s="5" t="s">
        <v>21</v>
      </c>
      <c r="E32" s="7">
        <v>1330</v>
      </c>
      <c r="F32" s="5"/>
    </row>
    <row r="33" spans="1:6" x14ac:dyDescent="0.25">
      <c r="A33" s="5" t="s">
        <v>37</v>
      </c>
      <c r="B33" s="6">
        <v>44687</v>
      </c>
      <c r="C33" s="5" t="s">
        <v>38</v>
      </c>
      <c r="D33" s="5" t="s">
        <v>21</v>
      </c>
      <c r="E33" s="7">
        <v>3780</v>
      </c>
      <c r="F33" s="5"/>
    </row>
    <row r="34" spans="1:6" x14ac:dyDescent="0.25">
      <c r="A34" s="5" t="s">
        <v>39</v>
      </c>
      <c r="B34" s="6">
        <v>44693</v>
      </c>
      <c r="C34" s="5" t="s">
        <v>38</v>
      </c>
      <c r="D34" s="5" t="s">
        <v>21</v>
      </c>
      <c r="E34" s="7">
        <v>1950</v>
      </c>
      <c r="F34" s="5"/>
    </row>
    <row r="35" spans="1:6" x14ac:dyDescent="0.25">
      <c r="A35" s="5" t="s">
        <v>40</v>
      </c>
      <c r="B35" s="6">
        <v>44697</v>
      </c>
      <c r="C35" s="5" t="s">
        <v>38</v>
      </c>
      <c r="D35" s="5" t="s">
        <v>21</v>
      </c>
      <c r="E35" s="7">
        <v>3180</v>
      </c>
      <c r="F35" s="5"/>
    </row>
    <row r="36" spans="1:6" x14ac:dyDescent="0.25">
      <c r="A36" s="5" t="s">
        <v>41</v>
      </c>
      <c r="B36" s="6">
        <v>44705</v>
      </c>
      <c r="C36" s="5" t="s">
        <v>38</v>
      </c>
      <c r="D36" s="5" t="s">
        <v>21</v>
      </c>
      <c r="E36" s="7">
        <v>4320</v>
      </c>
      <c r="F36" s="5"/>
    </row>
    <row r="37" spans="1:6" x14ac:dyDescent="0.25">
      <c r="A37" s="5" t="s">
        <v>42</v>
      </c>
      <c r="B37" s="6">
        <v>44708</v>
      </c>
      <c r="C37" s="5" t="s">
        <v>38</v>
      </c>
      <c r="D37" s="5" t="s">
        <v>21</v>
      </c>
      <c r="E37" s="7">
        <v>5600.4</v>
      </c>
      <c r="F37" s="5"/>
    </row>
    <row r="38" spans="1:6" x14ac:dyDescent="0.25">
      <c r="A38" s="5" t="s">
        <v>43</v>
      </c>
      <c r="B38" s="6">
        <v>44714</v>
      </c>
      <c r="C38" s="5" t="s">
        <v>38</v>
      </c>
      <c r="D38" s="5" t="s">
        <v>21</v>
      </c>
      <c r="E38" s="7">
        <v>3120</v>
      </c>
      <c r="F38" s="5"/>
    </row>
    <row r="39" spans="1:6" x14ac:dyDescent="0.25">
      <c r="A39" s="5" t="s">
        <v>44</v>
      </c>
      <c r="B39" s="6">
        <v>44718</v>
      </c>
      <c r="C39" s="5" t="s">
        <v>38</v>
      </c>
      <c r="D39" s="5" t="s">
        <v>21</v>
      </c>
      <c r="E39" s="7">
        <v>1190</v>
      </c>
      <c r="F39" s="5"/>
    </row>
    <row r="40" spans="1:6" x14ac:dyDescent="0.25">
      <c r="A40" s="5" t="s">
        <v>45</v>
      </c>
      <c r="B40" s="6">
        <v>44720</v>
      </c>
      <c r="C40" s="5" t="s">
        <v>38</v>
      </c>
      <c r="D40" s="5" t="s">
        <v>21</v>
      </c>
      <c r="E40" s="7">
        <v>3900</v>
      </c>
      <c r="F40" s="5"/>
    </row>
    <row r="41" spans="1:6" x14ac:dyDescent="0.25">
      <c r="A41" s="5" t="s">
        <v>46</v>
      </c>
      <c r="B41" s="6">
        <v>44729</v>
      </c>
      <c r="C41" s="5" t="s">
        <v>38</v>
      </c>
      <c r="D41" s="5" t="s">
        <v>21</v>
      </c>
      <c r="E41" s="7">
        <v>3660</v>
      </c>
      <c r="F41" s="5"/>
    </row>
    <row r="42" spans="1:6" x14ac:dyDescent="0.25">
      <c r="A42" s="5" t="s">
        <v>47</v>
      </c>
      <c r="B42" s="6">
        <v>44733</v>
      </c>
      <c r="C42" s="5" t="s">
        <v>38</v>
      </c>
      <c r="D42" s="5" t="s">
        <v>21</v>
      </c>
      <c r="E42" s="7">
        <v>2015</v>
      </c>
      <c r="F42" s="5"/>
    </row>
    <row r="43" spans="1:6" x14ac:dyDescent="0.25">
      <c r="A43" s="5" t="s">
        <v>50</v>
      </c>
      <c r="B43" s="6">
        <v>44680</v>
      </c>
      <c r="C43" s="5" t="s">
        <v>38</v>
      </c>
      <c r="D43" s="5" t="s">
        <v>21</v>
      </c>
      <c r="E43" s="7">
        <v>1330</v>
      </c>
      <c r="F43" s="5"/>
    </row>
    <row r="44" spans="1:6" x14ac:dyDescent="0.25">
      <c r="A44" s="5" t="s">
        <v>48</v>
      </c>
      <c r="B44" s="6">
        <v>44735</v>
      </c>
      <c r="C44" s="5" t="s">
        <v>38</v>
      </c>
      <c r="D44" s="5" t="s">
        <v>21</v>
      </c>
      <c r="E44" s="7">
        <v>2470</v>
      </c>
      <c r="F44" s="5"/>
    </row>
    <row r="45" spans="1:6" x14ac:dyDescent="0.25">
      <c r="A45" s="5" t="s">
        <v>88</v>
      </c>
      <c r="B45" s="6">
        <v>44743</v>
      </c>
      <c r="C45" s="5" t="s">
        <v>38</v>
      </c>
      <c r="D45" s="5" t="s">
        <v>21</v>
      </c>
      <c r="E45" s="7">
        <v>1560</v>
      </c>
      <c r="F45" s="5"/>
    </row>
    <row r="46" spans="1:6" x14ac:dyDescent="0.25">
      <c r="A46" s="5" t="s">
        <v>89</v>
      </c>
      <c r="B46" s="6">
        <v>44743</v>
      </c>
      <c r="C46" s="5" t="s">
        <v>38</v>
      </c>
      <c r="D46" s="5" t="s">
        <v>21</v>
      </c>
      <c r="E46" s="7">
        <v>3360</v>
      </c>
      <c r="F46" s="5"/>
    </row>
    <row r="47" spans="1:6" x14ac:dyDescent="0.25">
      <c r="A47" s="5" t="s">
        <v>90</v>
      </c>
      <c r="B47" s="6">
        <v>44754</v>
      </c>
      <c r="C47" s="5" t="s">
        <v>38</v>
      </c>
      <c r="D47" s="5" t="s">
        <v>21</v>
      </c>
      <c r="E47" s="7">
        <v>3180</v>
      </c>
      <c r="F47" s="5"/>
    </row>
    <row r="48" spans="1:6" x14ac:dyDescent="0.25">
      <c r="A48" s="5" t="s">
        <v>91</v>
      </c>
      <c r="B48" s="6">
        <v>44755</v>
      </c>
      <c r="C48" s="5" t="s">
        <v>38</v>
      </c>
      <c r="D48" s="5" t="s">
        <v>21</v>
      </c>
      <c r="E48" s="7">
        <v>1560</v>
      </c>
      <c r="F48" s="5"/>
    </row>
    <row r="49" spans="1:6" x14ac:dyDescent="0.25">
      <c r="A49" s="5" t="s">
        <v>92</v>
      </c>
      <c r="B49" s="6">
        <v>44768</v>
      </c>
      <c r="C49" s="5" t="s">
        <v>38</v>
      </c>
      <c r="D49" s="5" t="s">
        <v>21</v>
      </c>
      <c r="E49" s="7">
        <v>1755</v>
      </c>
      <c r="F49" s="5"/>
    </row>
    <row r="50" spans="1:6" x14ac:dyDescent="0.25">
      <c r="A50" s="5" t="s">
        <v>99</v>
      </c>
      <c r="B50" s="6">
        <v>44680</v>
      </c>
      <c r="C50" s="5" t="s">
        <v>38</v>
      </c>
      <c r="D50" s="5" t="s">
        <v>21</v>
      </c>
      <c r="E50" s="7">
        <v>1330</v>
      </c>
      <c r="F50" s="5"/>
    </row>
    <row r="51" spans="1:6" x14ac:dyDescent="0.25">
      <c r="A51" s="5" t="s">
        <v>100</v>
      </c>
      <c r="B51" s="6">
        <v>44707</v>
      </c>
      <c r="C51" s="5" t="s">
        <v>38</v>
      </c>
      <c r="D51" s="5" t="s">
        <v>21</v>
      </c>
      <c r="E51" s="7">
        <v>2145</v>
      </c>
      <c r="F51" s="5"/>
    </row>
    <row r="52" spans="1:6" x14ac:dyDescent="0.25">
      <c r="A52" s="5" t="s">
        <v>105</v>
      </c>
      <c r="B52" s="6">
        <v>44774</v>
      </c>
      <c r="C52" s="5" t="s">
        <v>38</v>
      </c>
      <c r="D52" s="5" t="s">
        <v>21</v>
      </c>
      <c r="E52" s="7">
        <v>3240</v>
      </c>
      <c r="F52" s="5"/>
    </row>
    <row r="53" spans="1:6" x14ac:dyDescent="0.25">
      <c r="A53" s="5" t="s">
        <v>106</v>
      </c>
      <c r="B53" s="6">
        <v>44781</v>
      </c>
      <c r="C53" s="5" t="s">
        <v>38</v>
      </c>
      <c r="D53" s="5" t="s">
        <v>21</v>
      </c>
      <c r="E53" s="7">
        <v>7750</v>
      </c>
      <c r="F53" s="5"/>
    </row>
    <row r="54" spans="1:6" x14ac:dyDescent="0.25">
      <c r="A54" s="5" t="s">
        <v>107</v>
      </c>
      <c r="B54" s="6">
        <v>44784</v>
      </c>
      <c r="C54" s="5" t="s">
        <v>38</v>
      </c>
      <c r="D54" s="5" t="s">
        <v>21</v>
      </c>
      <c r="E54" s="7">
        <v>1400</v>
      </c>
      <c r="F54" s="5"/>
    </row>
    <row r="55" spans="1:6" x14ac:dyDescent="0.25">
      <c r="A55" s="5" t="s">
        <v>108</v>
      </c>
      <c r="B55" s="6">
        <v>44785</v>
      </c>
      <c r="C55" s="5" t="s">
        <v>38</v>
      </c>
      <c r="D55" s="5" t="s">
        <v>21</v>
      </c>
      <c r="E55" s="7">
        <v>4140</v>
      </c>
      <c r="F55" s="5"/>
    </row>
    <row r="56" spans="1:6" x14ac:dyDescent="0.25">
      <c r="A56" s="5" t="s">
        <v>109</v>
      </c>
      <c r="B56" s="6">
        <v>44797</v>
      </c>
      <c r="C56" s="5" t="s">
        <v>38</v>
      </c>
      <c r="D56" s="5" t="s">
        <v>21</v>
      </c>
      <c r="E56" s="7">
        <v>3180</v>
      </c>
      <c r="F56" s="5"/>
    </row>
    <row r="57" spans="1:6" x14ac:dyDescent="0.25">
      <c r="A57" s="5" t="s">
        <v>123</v>
      </c>
      <c r="B57" s="6">
        <v>44820</v>
      </c>
      <c r="C57" s="5" t="s">
        <v>38</v>
      </c>
      <c r="D57" s="5" t="s">
        <v>21</v>
      </c>
      <c r="E57" s="7">
        <v>4200</v>
      </c>
      <c r="F57" s="5"/>
    </row>
    <row r="58" spans="1:6" x14ac:dyDescent="0.25">
      <c r="A58" s="5" t="s">
        <v>143</v>
      </c>
      <c r="B58" s="6">
        <v>44827</v>
      </c>
      <c r="C58" s="5" t="s">
        <v>38</v>
      </c>
      <c r="D58" s="5" t="s">
        <v>21</v>
      </c>
      <c r="E58" s="7">
        <v>2080</v>
      </c>
      <c r="F58" s="5"/>
    </row>
    <row r="59" spans="1:6" x14ac:dyDescent="0.25">
      <c r="A59" s="5" t="s">
        <v>144</v>
      </c>
      <c r="B59" s="6">
        <v>44832</v>
      </c>
      <c r="C59" s="5" t="s">
        <v>38</v>
      </c>
      <c r="D59" s="5" t="s">
        <v>21</v>
      </c>
      <c r="E59" s="7">
        <v>3420</v>
      </c>
      <c r="F59" s="5"/>
    </row>
    <row r="60" spans="1:6" x14ac:dyDescent="0.25">
      <c r="A60" s="5" t="s">
        <v>145</v>
      </c>
      <c r="B60" s="6">
        <v>44840</v>
      </c>
      <c r="C60" s="5" t="s">
        <v>38</v>
      </c>
      <c r="D60" s="5" t="s">
        <v>21</v>
      </c>
      <c r="E60" s="7">
        <v>3720</v>
      </c>
      <c r="F60" s="5"/>
    </row>
    <row r="61" spans="1:6" x14ac:dyDescent="0.25">
      <c r="A61" s="5" t="s">
        <v>146</v>
      </c>
      <c r="B61" s="6">
        <v>44841</v>
      </c>
      <c r="C61" s="5" t="s">
        <v>38</v>
      </c>
      <c r="D61" s="5" t="s">
        <v>21</v>
      </c>
      <c r="E61" s="7">
        <v>1820</v>
      </c>
      <c r="F61" s="5"/>
    </row>
    <row r="62" spans="1:6" x14ac:dyDescent="0.25">
      <c r="A62" s="5" t="s">
        <v>147</v>
      </c>
      <c r="B62" s="6">
        <v>44853</v>
      </c>
      <c r="C62" s="5" t="s">
        <v>38</v>
      </c>
      <c r="D62" s="5" t="s">
        <v>21</v>
      </c>
      <c r="E62" s="7">
        <v>1540</v>
      </c>
      <c r="F62" s="5"/>
    </row>
    <row r="63" spans="1:6" x14ac:dyDescent="0.25">
      <c r="A63" s="5" t="s">
        <v>148</v>
      </c>
      <c r="B63" s="6">
        <v>44853</v>
      </c>
      <c r="C63" s="5" t="s">
        <v>38</v>
      </c>
      <c r="D63" s="5" t="s">
        <v>21</v>
      </c>
      <c r="E63" s="7">
        <v>6200</v>
      </c>
      <c r="F63" s="5"/>
    </row>
    <row r="64" spans="1:6" x14ac:dyDescent="0.25">
      <c r="A64" s="5" t="s">
        <v>149</v>
      </c>
      <c r="B64" s="6">
        <v>44853</v>
      </c>
      <c r="C64" s="5" t="s">
        <v>38</v>
      </c>
      <c r="D64" s="5" t="s">
        <v>21</v>
      </c>
      <c r="E64" s="7">
        <v>3960</v>
      </c>
      <c r="F64" s="5"/>
    </row>
    <row r="65" spans="1:6" x14ac:dyDescent="0.25">
      <c r="A65" s="5" t="s">
        <v>170</v>
      </c>
      <c r="B65" s="6">
        <v>44867</v>
      </c>
      <c r="C65" s="5" t="s">
        <v>38</v>
      </c>
      <c r="D65" s="5" t="s">
        <v>21</v>
      </c>
      <c r="E65" s="7">
        <v>1885</v>
      </c>
      <c r="F65" s="5"/>
    </row>
    <row r="66" spans="1:6" x14ac:dyDescent="0.25">
      <c r="A66" s="5" t="s">
        <v>171</v>
      </c>
      <c r="B66" s="6">
        <v>44868</v>
      </c>
      <c r="C66" s="5" t="s">
        <v>38</v>
      </c>
      <c r="D66" s="5" t="s">
        <v>21</v>
      </c>
      <c r="E66" s="7">
        <v>5100</v>
      </c>
      <c r="F66" s="5"/>
    </row>
    <row r="67" spans="1:6" x14ac:dyDescent="0.25">
      <c r="A67" s="5" t="s">
        <v>172</v>
      </c>
      <c r="B67" s="6">
        <v>44882</v>
      </c>
      <c r="C67" s="5" t="s">
        <v>38</v>
      </c>
      <c r="D67" s="5" t="s">
        <v>21</v>
      </c>
      <c r="E67" s="7">
        <v>1755</v>
      </c>
      <c r="F67" s="5"/>
    </row>
    <row r="68" spans="1:6" x14ac:dyDescent="0.25">
      <c r="A68" s="5" t="s">
        <v>173</v>
      </c>
      <c r="B68" s="6">
        <v>44887</v>
      </c>
      <c r="C68" s="5" t="s">
        <v>38</v>
      </c>
      <c r="D68" s="5" t="s">
        <v>21</v>
      </c>
      <c r="E68" s="7">
        <v>4080</v>
      </c>
      <c r="F68" s="5"/>
    </row>
    <row r="69" spans="1:6" x14ac:dyDescent="0.25">
      <c r="A69" s="5"/>
      <c r="B69" s="6"/>
      <c r="C69" s="5"/>
      <c r="D69" s="5"/>
      <c r="E69" s="8">
        <f>SUM(E13:E51)+E12+E52+E53+E54+E55+E56+E57+E58+E59+E60+E61+E62+E64+E63+E65+E66+E67+E68</f>
        <v>174150.47999999998</v>
      </c>
      <c r="F69" s="5"/>
    </row>
    <row r="70" spans="1:6" x14ac:dyDescent="0.25">
      <c r="A70" s="5"/>
      <c r="B70" s="6"/>
      <c r="C70" s="5"/>
      <c r="D70" s="5"/>
      <c r="E70" s="8"/>
      <c r="F70" s="5"/>
    </row>
    <row r="71" spans="1:6" x14ac:dyDescent="0.25">
      <c r="A71" s="5" t="s">
        <v>174</v>
      </c>
      <c r="B71" s="6">
        <v>44866</v>
      </c>
      <c r="C71" s="5" t="s">
        <v>51</v>
      </c>
      <c r="D71" s="5" t="s">
        <v>175</v>
      </c>
      <c r="E71" s="7">
        <v>6335</v>
      </c>
      <c r="F71" s="5"/>
    </row>
    <row r="72" spans="1:6" x14ac:dyDescent="0.25">
      <c r="A72" s="5"/>
      <c r="B72" s="6"/>
      <c r="C72" s="5"/>
      <c r="D72" s="5"/>
      <c r="E72" s="8">
        <v>6335</v>
      </c>
      <c r="F72" s="5"/>
    </row>
    <row r="73" spans="1:6" x14ac:dyDescent="0.25">
      <c r="A73" s="5"/>
      <c r="B73" s="6"/>
      <c r="C73" s="5"/>
      <c r="D73" s="5"/>
      <c r="E73" s="8"/>
      <c r="F73" s="5"/>
    </row>
    <row r="74" spans="1:6" x14ac:dyDescent="0.25">
      <c r="A74" s="6" t="s">
        <v>150</v>
      </c>
      <c r="B74" s="6">
        <v>44830</v>
      </c>
      <c r="C74" s="5" t="s">
        <v>52</v>
      </c>
      <c r="D74" s="5" t="s">
        <v>120</v>
      </c>
      <c r="E74" s="7">
        <v>91785.06</v>
      </c>
      <c r="F74" s="5"/>
    </row>
    <row r="75" spans="1:6" x14ac:dyDescent="0.25">
      <c r="A75" s="5" t="s">
        <v>218</v>
      </c>
      <c r="B75" s="6">
        <v>44763</v>
      </c>
      <c r="C75" s="5" t="s">
        <v>4</v>
      </c>
      <c r="D75" s="5" t="s">
        <v>221</v>
      </c>
      <c r="E75" s="7">
        <v>41530.69</v>
      </c>
      <c r="F75" s="5"/>
    </row>
    <row r="76" spans="1:6" x14ac:dyDescent="0.25">
      <c r="A76" s="5" t="s">
        <v>219</v>
      </c>
      <c r="B76" s="6">
        <v>44803</v>
      </c>
      <c r="C76" s="5" t="s">
        <v>4</v>
      </c>
      <c r="D76" s="5" t="s">
        <v>221</v>
      </c>
      <c r="E76" s="7">
        <v>50345.58</v>
      </c>
      <c r="F76" s="5"/>
    </row>
    <row r="77" spans="1:6" x14ac:dyDescent="0.25">
      <c r="A77" s="5" t="s">
        <v>220</v>
      </c>
      <c r="B77" s="6">
        <v>44805</v>
      </c>
      <c r="C77" s="5" t="s">
        <v>4</v>
      </c>
      <c r="D77" s="5" t="s">
        <v>221</v>
      </c>
      <c r="E77" s="7">
        <v>39386.58</v>
      </c>
      <c r="F77" s="5"/>
    </row>
    <row r="78" spans="1:6" x14ac:dyDescent="0.25">
      <c r="A78" s="5"/>
      <c r="B78" s="6"/>
      <c r="C78" s="5"/>
      <c r="D78" s="5"/>
      <c r="E78" s="8">
        <f>SUM(E74:E77)</f>
        <v>223047.91000000003</v>
      </c>
      <c r="F78" s="5"/>
    </row>
    <row r="79" spans="1:6" x14ac:dyDescent="0.25">
      <c r="A79" s="6"/>
      <c r="B79" s="6"/>
      <c r="C79" s="5"/>
      <c r="D79" s="5"/>
      <c r="E79" s="8"/>
      <c r="F79" s="5"/>
    </row>
    <row r="80" spans="1:6" x14ac:dyDescent="0.25">
      <c r="A80" s="6" t="s">
        <v>177</v>
      </c>
      <c r="B80" s="6">
        <v>44882</v>
      </c>
      <c r="C80" s="5" t="s">
        <v>110</v>
      </c>
      <c r="D80" s="5" t="s">
        <v>176</v>
      </c>
      <c r="E80" s="7">
        <v>8144.57</v>
      </c>
      <c r="F80" s="5"/>
    </row>
    <row r="81" spans="1:6" x14ac:dyDescent="0.25">
      <c r="A81" s="6"/>
      <c r="B81" s="6"/>
      <c r="C81" s="5"/>
      <c r="D81" s="5"/>
      <c r="E81" s="8">
        <v>8144.57</v>
      </c>
      <c r="F81" s="5"/>
    </row>
    <row r="82" spans="1:6" x14ac:dyDescent="0.25">
      <c r="A82" s="6"/>
      <c r="B82" s="6"/>
      <c r="C82" s="5"/>
      <c r="D82" s="5"/>
      <c r="E82" s="8"/>
      <c r="F82" s="5"/>
    </row>
    <row r="83" spans="1:6" x14ac:dyDescent="0.25">
      <c r="A83" s="6"/>
      <c r="B83" s="6"/>
      <c r="C83" s="5"/>
      <c r="D83" s="5"/>
      <c r="E83" s="8"/>
      <c r="F83" s="5"/>
    </row>
    <row r="84" spans="1:6" x14ac:dyDescent="0.25">
      <c r="A84" s="6" t="s">
        <v>151</v>
      </c>
      <c r="B84" s="6">
        <v>44862</v>
      </c>
      <c r="C84" s="5" t="s">
        <v>53</v>
      </c>
      <c r="D84" s="5" t="s">
        <v>54</v>
      </c>
      <c r="E84" s="7">
        <v>5650.05</v>
      </c>
      <c r="F84" s="5"/>
    </row>
    <row r="85" spans="1:6" x14ac:dyDescent="0.25">
      <c r="A85" s="6" t="s">
        <v>152</v>
      </c>
      <c r="B85" s="6">
        <v>44862</v>
      </c>
      <c r="C85" s="5" t="s">
        <v>53</v>
      </c>
      <c r="D85" s="5" t="s">
        <v>54</v>
      </c>
      <c r="E85" s="7">
        <v>51320.88</v>
      </c>
      <c r="F85" s="5"/>
    </row>
    <row r="86" spans="1:6" x14ac:dyDescent="0.25">
      <c r="A86" s="6" t="s">
        <v>153</v>
      </c>
      <c r="B86" s="6">
        <v>44862</v>
      </c>
      <c r="C86" s="5" t="s">
        <v>53</v>
      </c>
      <c r="D86" s="5" t="s">
        <v>54</v>
      </c>
      <c r="E86" s="7">
        <v>142340.23000000001</v>
      </c>
      <c r="F86" s="5"/>
    </row>
    <row r="87" spans="1:6" x14ac:dyDescent="0.25">
      <c r="A87" s="6" t="s">
        <v>178</v>
      </c>
      <c r="B87" s="6">
        <v>44893</v>
      </c>
      <c r="C87" s="5" t="s">
        <v>53</v>
      </c>
      <c r="D87" s="5" t="s">
        <v>54</v>
      </c>
      <c r="E87" s="7">
        <v>5658.17</v>
      </c>
      <c r="F87" s="5"/>
    </row>
    <row r="88" spans="1:6" x14ac:dyDescent="0.25">
      <c r="A88" s="6" t="s">
        <v>179</v>
      </c>
      <c r="B88" s="6">
        <v>44893</v>
      </c>
      <c r="C88" s="5" t="s">
        <v>53</v>
      </c>
      <c r="D88" s="5" t="s">
        <v>54</v>
      </c>
      <c r="E88" s="7">
        <v>52019.67</v>
      </c>
      <c r="F88" s="5"/>
    </row>
    <row r="89" spans="1:6" x14ac:dyDescent="0.25">
      <c r="A89" s="6" t="s">
        <v>180</v>
      </c>
      <c r="B89" s="6">
        <v>44893</v>
      </c>
      <c r="C89" s="5" t="s">
        <v>53</v>
      </c>
      <c r="D89" s="5" t="s">
        <v>54</v>
      </c>
      <c r="E89" s="7">
        <v>116758.18</v>
      </c>
      <c r="F89" s="5"/>
    </row>
    <row r="90" spans="1:6" x14ac:dyDescent="0.25">
      <c r="A90" s="6"/>
      <c r="B90" s="6"/>
      <c r="C90" s="5"/>
      <c r="D90" s="5"/>
      <c r="E90" s="8">
        <f>+E84+E85+E86+E87+E88+E89</f>
        <v>373747.18</v>
      </c>
      <c r="F90" s="5"/>
    </row>
    <row r="91" spans="1:6" x14ac:dyDescent="0.25">
      <c r="A91" s="6"/>
      <c r="B91" s="6"/>
      <c r="C91" s="5"/>
      <c r="D91" s="5"/>
      <c r="E91" s="8"/>
      <c r="F91" s="5"/>
    </row>
    <row r="92" spans="1:6" x14ac:dyDescent="0.25">
      <c r="A92" s="6" t="s">
        <v>8</v>
      </c>
      <c r="B92" s="6">
        <v>44830</v>
      </c>
      <c r="C92" s="5" t="s">
        <v>124</v>
      </c>
      <c r="D92" s="5" t="s">
        <v>125</v>
      </c>
      <c r="E92" s="7">
        <v>407967.3</v>
      </c>
      <c r="F92" s="5"/>
    </row>
    <row r="93" spans="1:6" x14ac:dyDescent="0.25">
      <c r="A93" s="6"/>
      <c r="B93" s="6"/>
      <c r="C93" s="5"/>
      <c r="D93" s="5"/>
      <c r="E93" s="8">
        <v>407967.3</v>
      </c>
      <c r="F93" s="5"/>
    </row>
    <row r="94" spans="1:6" x14ac:dyDescent="0.25">
      <c r="A94" s="6"/>
      <c r="B94" s="6"/>
      <c r="C94" s="5"/>
      <c r="D94" s="5"/>
      <c r="E94" s="8"/>
      <c r="F94" s="5"/>
    </row>
    <row r="95" spans="1:6" x14ac:dyDescent="0.25">
      <c r="A95" s="6" t="s">
        <v>126</v>
      </c>
      <c r="B95" s="6">
        <v>44831</v>
      </c>
      <c r="C95" s="5" t="s">
        <v>127</v>
      </c>
      <c r="D95" s="5" t="s">
        <v>128</v>
      </c>
      <c r="E95" s="7">
        <v>15082.36</v>
      </c>
      <c r="F95" s="5"/>
    </row>
    <row r="96" spans="1:6" x14ac:dyDescent="0.25">
      <c r="A96" s="6"/>
      <c r="B96" s="6"/>
      <c r="C96" s="5"/>
      <c r="D96" s="5"/>
      <c r="E96" s="8">
        <v>15082.36</v>
      </c>
      <c r="F96" s="5"/>
    </row>
    <row r="97" spans="1:6" x14ac:dyDescent="0.25">
      <c r="A97" s="6"/>
      <c r="B97" s="6"/>
      <c r="C97" s="5"/>
      <c r="D97" s="5"/>
      <c r="E97" s="8"/>
      <c r="F97" s="5"/>
    </row>
    <row r="98" spans="1:6" ht="30" x14ac:dyDescent="0.25">
      <c r="A98" s="6" t="s">
        <v>129</v>
      </c>
      <c r="B98" s="6">
        <v>44824</v>
      </c>
      <c r="C98" s="5" t="s">
        <v>55</v>
      </c>
      <c r="D98" s="11" t="s">
        <v>181</v>
      </c>
      <c r="E98" s="7">
        <v>197174.74</v>
      </c>
      <c r="F98" s="5"/>
    </row>
    <row r="99" spans="1:6" x14ac:dyDescent="0.25">
      <c r="A99" s="6"/>
      <c r="B99" s="6"/>
      <c r="C99" s="5"/>
      <c r="D99" s="5"/>
      <c r="E99" s="8">
        <v>197174.74</v>
      </c>
      <c r="F99" s="5"/>
    </row>
    <row r="100" spans="1:6" x14ac:dyDescent="0.25">
      <c r="A100" s="6"/>
      <c r="B100" s="6"/>
      <c r="C100" s="5"/>
      <c r="D100" s="5"/>
      <c r="E100" s="8"/>
      <c r="F100" s="5"/>
    </row>
    <row r="101" spans="1:6" x14ac:dyDescent="0.25">
      <c r="A101" s="5" t="s">
        <v>56</v>
      </c>
      <c r="B101" s="6">
        <v>44736</v>
      </c>
      <c r="C101" s="5" t="s">
        <v>59</v>
      </c>
      <c r="D101" s="5" t="s">
        <v>57</v>
      </c>
      <c r="E101" s="7">
        <v>2534350</v>
      </c>
      <c r="F101" s="5"/>
    </row>
    <row r="102" spans="1:6" x14ac:dyDescent="0.25">
      <c r="A102" s="5" t="s">
        <v>58</v>
      </c>
      <c r="B102" s="6">
        <v>44736</v>
      </c>
      <c r="C102" s="5" t="s">
        <v>59</v>
      </c>
      <c r="D102" s="5" t="s">
        <v>57</v>
      </c>
      <c r="E102" s="7">
        <v>3035650</v>
      </c>
      <c r="F102" s="5"/>
    </row>
    <row r="103" spans="1:6" ht="30" x14ac:dyDescent="0.25">
      <c r="A103" s="5" t="s">
        <v>182</v>
      </c>
      <c r="B103" s="6">
        <v>44869</v>
      </c>
      <c r="C103" s="5" t="s">
        <v>59</v>
      </c>
      <c r="D103" s="11" t="s">
        <v>183</v>
      </c>
      <c r="E103" s="7">
        <v>5723.79</v>
      </c>
      <c r="F103" s="5"/>
    </row>
    <row r="104" spans="1:6" ht="30" x14ac:dyDescent="0.25">
      <c r="A104" s="5" t="s">
        <v>184</v>
      </c>
      <c r="B104" s="6">
        <v>44888</v>
      </c>
      <c r="C104" s="5" t="s">
        <v>59</v>
      </c>
      <c r="D104" s="11" t="s">
        <v>185</v>
      </c>
      <c r="E104" s="7">
        <v>1914.43</v>
      </c>
      <c r="F104" s="5"/>
    </row>
    <row r="105" spans="1:6" x14ac:dyDescent="0.25">
      <c r="A105" s="5"/>
      <c r="B105" s="5"/>
      <c r="C105" s="5"/>
      <c r="D105" s="5"/>
      <c r="E105" s="8">
        <f>+E101+E102+E103+E104</f>
        <v>5577638.2199999997</v>
      </c>
      <c r="F105" s="5"/>
    </row>
    <row r="106" spans="1:6" x14ac:dyDescent="0.25">
      <c r="A106" s="5"/>
      <c r="B106" s="5"/>
      <c r="C106" s="5"/>
      <c r="D106" s="5"/>
      <c r="E106" s="8"/>
      <c r="F106" s="5"/>
    </row>
    <row r="107" spans="1:6" x14ac:dyDescent="0.25">
      <c r="A107" s="5" t="s">
        <v>186</v>
      </c>
      <c r="B107" s="6">
        <v>44895</v>
      </c>
      <c r="C107" s="5" t="s">
        <v>60</v>
      </c>
      <c r="D107" s="5" t="s">
        <v>187</v>
      </c>
      <c r="E107" s="7">
        <v>771595.81</v>
      </c>
      <c r="F107" s="5"/>
    </row>
    <row r="108" spans="1:6" x14ac:dyDescent="0.25">
      <c r="A108" s="5" t="s">
        <v>188</v>
      </c>
      <c r="B108" s="6">
        <v>44895</v>
      </c>
      <c r="C108" s="5" t="s">
        <v>60</v>
      </c>
      <c r="D108" s="5" t="s">
        <v>187</v>
      </c>
      <c r="E108" s="7">
        <v>207209.25</v>
      </c>
      <c r="F108" s="5"/>
    </row>
    <row r="109" spans="1:6" x14ac:dyDescent="0.25">
      <c r="A109" s="5"/>
      <c r="B109" s="6"/>
      <c r="C109" s="5"/>
      <c r="D109" s="5"/>
      <c r="E109" s="8">
        <f>+E107+E108</f>
        <v>978805.06</v>
      </c>
      <c r="F109" s="5"/>
    </row>
    <row r="110" spans="1:6" x14ac:dyDescent="0.25">
      <c r="A110" s="5"/>
      <c r="B110" s="5"/>
      <c r="C110" s="5"/>
      <c r="D110" s="5"/>
      <c r="E110" s="8"/>
      <c r="F110" s="5"/>
    </row>
    <row r="111" spans="1:6" x14ac:dyDescent="0.25">
      <c r="A111" s="5" t="s">
        <v>5</v>
      </c>
      <c r="B111" s="6">
        <v>44291</v>
      </c>
      <c r="C111" s="5" t="s">
        <v>62</v>
      </c>
      <c r="D111" s="5" t="s">
        <v>63</v>
      </c>
      <c r="E111" s="7">
        <v>3700</v>
      </c>
      <c r="F111" s="5"/>
    </row>
    <row r="112" spans="1:6" x14ac:dyDescent="0.25">
      <c r="A112" s="5" t="s">
        <v>6</v>
      </c>
      <c r="B112" s="6">
        <v>44319</v>
      </c>
      <c r="C112" s="5" t="s">
        <v>62</v>
      </c>
      <c r="D112" s="5" t="s">
        <v>63</v>
      </c>
      <c r="E112" s="7">
        <v>7400</v>
      </c>
      <c r="F112" s="5"/>
    </row>
    <row r="113" spans="1:6" x14ac:dyDescent="0.25">
      <c r="A113" s="5" t="s">
        <v>7</v>
      </c>
      <c r="B113" s="6">
        <v>44326</v>
      </c>
      <c r="C113" s="5" t="s">
        <v>62</v>
      </c>
      <c r="D113" s="5" t="s">
        <v>63</v>
      </c>
      <c r="E113" s="7">
        <v>7400</v>
      </c>
      <c r="F113" s="5"/>
    </row>
    <row r="114" spans="1:6" x14ac:dyDescent="0.25">
      <c r="A114" s="5" t="s">
        <v>61</v>
      </c>
      <c r="B114" s="6">
        <v>44676</v>
      </c>
      <c r="C114" s="5" t="s">
        <v>62</v>
      </c>
      <c r="D114" s="5" t="s">
        <v>63</v>
      </c>
      <c r="E114" s="7">
        <v>7400</v>
      </c>
      <c r="F114" s="5"/>
    </row>
    <row r="115" spans="1:6" x14ac:dyDescent="0.25">
      <c r="A115" s="5" t="s">
        <v>189</v>
      </c>
      <c r="B115" s="6">
        <v>44774</v>
      </c>
      <c r="C115" s="5" t="s">
        <v>62</v>
      </c>
      <c r="D115" s="5" t="s">
        <v>63</v>
      </c>
      <c r="E115" s="7">
        <v>7400</v>
      </c>
      <c r="F115" s="5"/>
    </row>
    <row r="116" spans="1:6" x14ac:dyDescent="0.25">
      <c r="A116" s="5"/>
      <c r="B116" s="5"/>
      <c r="C116" s="5"/>
      <c r="D116" s="5"/>
      <c r="E116" s="8">
        <f>18500+E114+E115</f>
        <v>33300</v>
      </c>
      <c r="F116" s="5"/>
    </row>
    <row r="117" spans="1:6" x14ac:dyDescent="0.25">
      <c r="A117" s="5"/>
      <c r="B117" s="5"/>
      <c r="C117" s="5"/>
      <c r="D117" s="5"/>
      <c r="E117" s="8"/>
      <c r="F117" s="5"/>
    </row>
    <row r="118" spans="1:6" ht="30" x14ac:dyDescent="0.25">
      <c r="A118" s="5" t="s">
        <v>155</v>
      </c>
      <c r="B118" s="6">
        <v>44848</v>
      </c>
      <c r="C118" s="5" t="s">
        <v>64</v>
      </c>
      <c r="D118" s="11" t="s">
        <v>156</v>
      </c>
      <c r="E118" s="7">
        <v>84319.7</v>
      </c>
      <c r="F118" s="5"/>
    </row>
    <row r="119" spans="1:6" ht="30" x14ac:dyDescent="0.25">
      <c r="A119" s="5" t="s">
        <v>157</v>
      </c>
      <c r="B119" s="6">
        <v>44851</v>
      </c>
      <c r="C119" s="5" t="s">
        <v>64</v>
      </c>
      <c r="D119" s="11" t="s">
        <v>156</v>
      </c>
      <c r="E119" s="7">
        <v>157764.09</v>
      </c>
      <c r="F119" s="5"/>
    </row>
    <row r="120" spans="1:6" x14ac:dyDescent="0.25">
      <c r="A120" s="5" t="s">
        <v>93</v>
      </c>
      <c r="B120" s="6">
        <v>44748</v>
      </c>
      <c r="C120" s="5" t="s">
        <v>64</v>
      </c>
      <c r="D120" s="11" t="s">
        <v>94</v>
      </c>
      <c r="E120" s="7">
        <v>55056.05</v>
      </c>
      <c r="F120" s="5"/>
    </row>
    <row r="121" spans="1:6" x14ac:dyDescent="0.25">
      <c r="A121" s="5"/>
      <c r="B121" s="6"/>
      <c r="C121" s="5"/>
      <c r="D121" s="11"/>
      <c r="E121" s="8">
        <f>+E118+E119+E120</f>
        <v>297139.83999999997</v>
      </c>
      <c r="F121" s="5"/>
    </row>
    <row r="122" spans="1:6" x14ac:dyDescent="0.25">
      <c r="A122" s="5"/>
      <c r="B122" s="5"/>
      <c r="C122" s="5"/>
      <c r="D122" s="5"/>
      <c r="E122" s="8"/>
      <c r="F122" s="5"/>
    </row>
    <row r="123" spans="1:6" x14ac:dyDescent="0.25">
      <c r="A123" s="6" t="s">
        <v>9</v>
      </c>
      <c r="B123" s="6">
        <v>44391</v>
      </c>
      <c r="C123" s="5" t="s">
        <v>82</v>
      </c>
      <c r="D123" s="5" t="s">
        <v>3</v>
      </c>
      <c r="E123" s="7">
        <v>101845.8</v>
      </c>
      <c r="F123" s="5"/>
    </row>
    <row r="124" spans="1:6" x14ac:dyDescent="0.25">
      <c r="A124" s="5"/>
      <c r="B124" s="5"/>
      <c r="C124" s="5"/>
      <c r="D124" s="5"/>
      <c r="E124" s="8">
        <v>101845.8</v>
      </c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6" t="s">
        <v>10</v>
      </c>
      <c r="B126" s="6">
        <v>44251</v>
      </c>
      <c r="C126" s="5" t="s">
        <v>83</v>
      </c>
      <c r="D126" s="5" t="s">
        <v>3</v>
      </c>
      <c r="E126" s="7">
        <v>55365.599999999999</v>
      </c>
      <c r="F126" s="5"/>
    </row>
    <row r="127" spans="1:6" x14ac:dyDescent="0.25">
      <c r="A127" s="6" t="s">
        <v>11</v>
      </c>
      <c r="B127" s="6">
        <v>44404</v>
      </c>
      <c r="C127" s="5" t="s">
        <v>83</v>
      </c>
      <c r="D127" s="5"/>
      <c r="E127" s="7">
        <v>36573.86</v>
      </c>
      <c r="F127" s="5"/>
    </row>
    <row r="128" spans="1:6" x14ac:dyDescent="0.25">
      <c r="A128" s="5"/>
      <c r="B128" s="5"/>
      <c r="C128" s="5"/>
      <c r="D128" s="5"/>
      <c r="E128" s="8">
        <f>+E126+E127</f>
        <v>91939.459999999992</v>
      </c>
      <c r="F128" s="5"/>
    </row>
    <row r="129" spans="1:6" x14ac:dyDescent="0.25">
      <c r="A129" s="5"/>
      <c r="B129" s="5"/>
      <c r="C129" s="5"/>
      <c r="D129" s="5"/>
      <c r="E129" s="8"/>
      <c r="F129" s="5"/>
    </row>
    <row r="130" spans="1:6" ht="30" x14ac:dyDescent="0.25">
      <c r="A130" s="5" t="s">
        <v>159</v>
      </c>
      <c r="B130" s="6">
        <v>44860</v>
      </c>
      <c r="C130" s="5" t="s">
        <v>158</v>
      </c>
      <c r="D130" s="11" t="s">
        <v>160</v>
      </c>
      <c r="E130" s="7">
        <v>116271.73</v>
      </c>
      <c r="F130" s="5"/>
    </row>
    <row r="131" spans="1:6" ht="30" x14ac:dyDescent="0.25">
      <c r="A131" s="5" t="s">
        <v>190</v>
      </c>
      <c r="B131" s="6">
        <v>44889</v>
      </c>
      <c r="C131" s="5" t="s">
        <v>158</v>
      </c>
      <c r="D131" s="11" t="s">
        <v>191</v>
      </c>
      <c r="E131" s="7">
        <v>100000.14</v>
      </c>
      <c r="F131" s="5"/>
    </row>
    <row r="132" spans="1:6" x14ac:dyDescent="0.25">
      <c r="A132" s="5"/>
      <c r="B132" s="6"/>
      <c r="C132" s="5"/>
      <c r="D132" s="11"/>
      <c r="E132" s="8">
        <f>+E130+E131</f>
        <v>216271.87</v>
      </c>
      <c r="F132" s="5"/>
    </row>
    <row r="133" spans="1:6" x14ac:dyDescent="0.25">
      <c r="A133" s="5"/>
      <c r="B133" s="6"/>
      <c r="C133" s="5"/>
      <c r="D133" s="11"/>
      <c r="E133" s="8"/>
      <c r="F133" s="5"/>
    </row>
    <row r="134" spans="1:6" x14ac:dyDescent="0.25">
      <c r="A134" s="5" t="s">
        <v>192</v>
      </c>
      <c r="B134" s="6">
        <v>44875</v>
      </c>
      <c r="C134" s="5" t="s">
        <v>95</v>
      </c>
      <c r="D134" s="11" t="s">
        <v>193</v>
      </c>
      <c r="E134" s="7">
        <v>147297.04</v>
      </c>
      <c r="F134" s="5"/>
    </row>
    <row r="135" spans="1:6" x14ac:dyDescent="0.25">
      <c r="A135" s="5"/>
      <c r="B135" s="6"/>
      <c r="C135" s="5"/>
      <c r="D135" s="11"/>
      <c r="E135" s="8">
        <v>147297.04</v>
      </c>
      <c r="F135" s="5"/>
    </row>
    <row r="136" spans="1:6" x14ac:dyDescent="0.25">
      <c r="A136" s="5"/>
      <c r="B136" s="6"/>
      <c r="C136" s="5"/>
      <c r="D136" s="11"/>
      <c r="E136" s="8"/>
      <c r="F136" s="5"/>
    </row>
    <row r="137" spans="1:6" x14ac:dyDescent="0.25">
      <c r="A137" s="5" t="s">
        <v>97</v>
      </c>
      <c r="B137" s="6">
        <v>44754</v>
      </c>
      <c r="C137" s="5" t="s">
        <v>96</v>
      </c>
      <c r="D137" s="11" t="s">
        <v>98</v>
      </c>
      <c r="E137" s="7">
        <v>60491.64</v>
      </c>
      <c r="F137" s="5"/>
    </row>
    <row r="138" spans="1:6" x14ac:dyDescent="0.25">
      <c r="A138" s="5"/>
      <c r="B138" s="5"/>
      <c r="C138" s="5"/>
      <c r="D138" s="11"/>
      <c r="E138" s="8">
        <v>60491.64</v>
      </c>
      <c r="F138" s="5"/>
    </row>
    <row r="139" spans="1:6" x14ac:dyDescent="0.25">
      <c r="A139" s="5"/>
      <c r="B139" s="5"/>
      <c r="C139" s="5"/>
      <c r="D139" s="11"/>
      <c r="E139" s="8"/>
      <c r="F139" s="5"/>
    </row>
    <row r="140" spans="1:6" x14ac:dyDescent="0.25">
      <c r="A140" s="5" t="s">
        <v>194</v>
      </c>
      <c r="B140" s="6">
        <v>44872</v>
      </c>
      <c r="C140" s="18" t="s">
        <v>65</v>
      </c>
      <c r="D140" s="11" t="s">
        <v>195</v>
      </c>
      <c r="E140" s="7">
        <v>7670</v>
      </c>
      <c r="F140" s="5"/>
    </row>
    <row r="141" spans="1:6" ht="30" x14ac:dyDescent="0.25">
      <c r="A141" s="5" t="s">
        <v>161</v>
      </c>
      <c r="B141" s="6">
        <v>44831</v>
      </c>
      <c r="C141" s="18" t="s">
        <v>65</v>
      </c>
      <c r="D141" s="11" t="s">
        <v>162</v>
      </c>
      <c r="E141" s="7">
        <v>439550</v>
      </c>
      <c r="F141" s="5"/>
    </row>
    <row r="142" spans="1:6" x14ac:dyDescent="0.25">
      <c r="A142" s="5"/>
      <c r="B142" s="5"/>
      <c r="C142" s="5"/>
      <c r="D142" s="11"/>
      <c r="E142" s="8">
        <f>+E140+E141</f>
        <v>447220</v>
      </c>
      <c r="F142" s="5"/>
    </row>
    <row r="143" spans="1:6" x14ac:dyDescent="0.25">
      <c r="A143" s="5"/>
      <c r="B143" s="5"/>
      <c r="C143" s="5"/>
      <c r="D143" s="5"/>
      <c r="E143" s="8"/>
      <c r="F143" s="5"/>
    </row>
    <row r="144" spans="1:6" ht="30" x14ac:dyDescent="0.25">
      <c r="A144" s="5" t="s">
        <v>119</v>
      </c>
      <c r="B144" s="6">
        <v>44895</v>
      </c>
      <c r="C144" s="11" t="s">
        <v>66</v>
      </c>
      <c r="D144" s="11" t="s">
        <v>196</v>
      </c>
      <c r="E144" s="7">
        <v>795621.09</v>
      </c>
      <c r="F144" s="5"/>
    </row>
    <row r="145" spans="1:6" x14ac:dyDescent="0.25">
      <c r="A145" s="5"/>
      <c r="B145" s="5"/>
      <c r="C145" s="5"/>
      <c r="D145" s="5"/>
      <c r="E145" s="8">
        <v>795621.09</v>
      </c>
      <c r="F145" s="5"/>
    </row>
    <row r="146" spans="1:6" x14ac:dyDescent="0.25">
      <c r="A146" s="5"/>
      <c r="B146" s="5"/>
      <c r="C146" s="5"/>
      <c r="D146" s="5"/>
      <c r="E146" s="8"/>
      <c r="F146" s="5"/>
    </row>
    <row r="147" spans="1:6" ht="30" x14ac:dyDescent="0.25">
      <c r="A147" s="5" t="s">
        <v>12</v>
      </c>
      <c r="B147" s="6">
        <v>44882</v>
      </c>
      <c r="C147" s="5" t="s">
        <v>197</v>
      </c>
      <c r="D147" s="20" t="s">
        <v>198</v>
      </c>
      <c r="E147" s="7">
        <v>460200</v>
      </c>
      <c r="F147" s="5"/>
    </row>
    <row r="148" spans="1:6" x14ac:dyDescent="0.25">
      <c r="A148" s="5"/>
      <c r="B148" s="5"/>
      <c r="C148" s="5"/>
      <c r="D148" s="5"/>
      <c r="E148" s="8">
        <v>460200</v>
      </c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 t="s">
        <v>154</v>
      </c>
      <c r="B150" s="6">
        <v>44885</v>
      </c>
      <c r="C150" s="5" t="s">
        <v>67</v>
      </c>
      <c r="D150" s="5" t="s">
        <v>68</v>
      </c>
      <c r="E150" s="7">
        <v>7080</v>
      </c>
      <c r="F150" s="5"/>
    </row>
    <row r="151" spans="1:6" x14ac:dyDescent="0.25">
      <c r="A151" s="5"/>
      <c r="B151" s="6"/>
      <c r="C151" s="5"/>
      <c r="D151" s="5"/>
      <c r="E151" s="8">
        <f>+E150</f>
        <v>7080</v>
      </c>
      <c r="F151" s="5"/>
    </row>
    <row r="152" spans="1:6" x14ac:dyDescent="0.25">
      <c r="A152" s="5"/>
      <c r="B152" s="6"/>
      <c r="C152" s="5"/>
      <c r="D152" s="5"/>
      <c r="E152" s="8"/>
      <c r="F152" s="5"/>
    </row>
    <row r="153" spans="1:6" ht="45" x14ac:dyDescent="0.25">
      <c r="A153" s="5" t="s">
        <v>200</v>
      </c>
      <c r="B153" s="6">
        <v>44805</v>
      </c>
      <c r="C153" s="5" t="s">
        <v>199</v>
      </c>
      <c r="D153" s="20" t="s">
        <v>201</v>
      </c>
      <c r="E153" s="7">
        <v>157264.03</v>
      </c>
      <c r="F153" s="5"/>
    </row>
    <row r="154" spans="1:6" x14ac:dyDescent="0.25">
      <c r="A154" s="5"/>
      <c r="B154" s="6"/>
      <c r="C154" s="5"/>
      <c r="D154" s="5"/>
      <c r="E154" s="8">
        <v>157264.03</v>
      </c>
      <c r="F154" s="5"/>
    </row>
    <row r="155" spans="1:6" x14ac:dyDescent="0.25">
      <c r="A155" s="5"/>
      <c r="B155" s="6"/>
      <c r="C155" s="5"/>
      <c r="D155" s="5"/>
      <c r="E155" s="8"/>
      <c r="F155" s="5"/>
    </row>
    <row r="156" spans="1:6" ht="30" x14ac:dyDescent="0.25">
      <c r="A156" s="6" t="s">
        <v>130</v>
      </c>
      <c r="B156" s="6">
        <v>44811</v>
      </c>
      <c r="C156" s="5" t="s">
        <v>70</v>
      </c>
      <c r="D156" s="11" t="s">
        <v>131</v>
      </c>
      <c r="E156" s="7">
        <v>84960</v>
      </c>
      <c r="F156" s="5"/>
    </row>
    <row r="157" spans="1:6" x14ac:dyDescent="0.25">
      <c r="A157" s="6" t="s">
        <v>163</v>
      </c>
      <c r="B157" s="6">
        <v>44845</v>
      </c>
      <c r="C157" s="5" t="s">
        <v>70</v>
      </c>
      <c r="D157" s="11" t="s">
        <v>120</v>
      </c>
      <c r="E157" s="7">
        <v>150265.92000000001</v>
      </c>
      <c r="F157" s="5"/>
    </row>
    <row r="158" spans="1:6" x14ac:dyDescent="0.25">
      <c r="A158" s="6"/>
      <c r="B158" s="6"/>
      <c r="C158" s="5"/>
      <c r="D158" s="11"/>
      <c r="E158" s="8">
        <f>+E156+E157</f>
        <v>235225.92</v>
      </c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 t="s">
        <v>111</v>
      </c>
      <c r="B160" s="6">
        <v>44777</v>
      </c>
      <c r="C160" s="5" t="s">
        <v>112</v>
      </c>
      <c r="D160" s="5" t="s">
        <v>113</v>
      </c>
      <c r="E160" s="7">
        <v>79001</v>
      </c>
      <c r="F160" s="5"/>
    </row>
    <row r="161" spans="1:6" x14ac:dyDescent="0.25">
      <c r="A161" s="5"/>
      <c r="B161" s="6"/>
      <c r="C161" s="5"/>
      <c r="D161" s="5"/>
      <c r="E161" s="8">
        <v>79001</v>
      </c>
      <c r="F161" s="5"/>
    </row>
    <row r="162" spans="1:6" x14ac:dyDescent="0.25">
      <c r="A162" s="5"/>
      <c r="B162" s="6"/>
      <c r="C162" s="5"/>
      <c r="D162" s="5"/>
      <c r="E162" s="8"/>
      <c r="F162" s="5"/>
    </row>
    <row r="163" spans="1:6" x14ac:dyDescent="0.25">
      <c r="A163" s="5" t="s">
        <v>132</v>
      </c>
      <c r="B163" s="6">
        <v>44805</v>
      </c>
      <c r="C163" s="5" t="s">
        <v>71</v>
      </c>
      <c r="D163" s="5" t="s">
        <v>72</v>
      </c>
      <c r="E163" s="7">
        <v>15045</v>
      </c>
      <c r="F163" s="5"/>
    </row>
    <row r="164" spans="1:6" ht="30" x14ac:dyDescent="0.25">
      <c r="A164" s="5" t="s">
        <v>202</v>
      </c>
      <c r="B164" s="6">
        <v>44866</v>
      </c>
      <c r="C164" s="5" t="s">
        <v>71</v>
      </c>
      <c r="D164" s="11" t="s">
        <v>203</v>
      </c>
      <c r="E164" s="7">
        <v>15040</v>
      </c>
      <c r="F164" s="5"/>
    </row>
    <row r="165" spans="1:6" x14ac:dyDescent="0.25">
      <c r="A165" s="5" t="s">
        <v>164</v>
      </c>
      <c r="B165" s="6">
        <v>44837</v>
      </c>
      <c r="C165" s="5" t="s">
        <v>71</v>
      </c>
      <c r="D165" s="5" t="s">
        <v>165</v>
      </c>
      <c r="E165" s="7">
        <v>15048</v>
      </c>
      <c r="F165" s="5"/>
    </row>
    <row r="166" spans="1:6" x14ac:dyDescent="0.25">
      <c r="A166" s="5"/>
      <c r="B166" s="6"/>
      <c r="C166" s="5"/>
      <c r="D166" s="5"/>
      <c r="E166" s="8">
        <f>15045+E164+E165</f>
        <v>45133</v>
      </c>
      <c r="F166" s="5"/>
    </row>
    <row r="167" spans="1:6" x14ac:dyDescent="0.25">
      <c r="A167" s="5"/>
      <c r="B167" s="6"/>
      <c r="C167" s="5"/>
      <c r="D167" s="5"/>
      <c r="E167" s="8"/>
      <c r="F167" s="5"/>
    </row>
    <row r="168" spans="1:6" x14ac:dyDescent="0.25">
      <c r="A168" s="5" t="s">
        <v>133</v>
      </c>
      <c r="B168" s="6">
        <v>44805</v>
      </c>
      <c r="C168" s="5" t="s">
        <v>134</v>
      </c>
      <c r="D168" s="5" t="s">
        <v>135</v>
      </c>
      <c r="E168" s="7">
        <v>88776</v>
      </c>
      <c r="F168" s="5"/>
    </row>
    <row r="169" spans="1:6" x14ac:dyDescent="0.25">
      <c r="A169" s="5"/>
      <c r="B169" s="6"/>
      <c r="C169" s="5"/>
      <c r="D169" s="5"/>
      <c r="E169" s="8">
        <v>88776</v>
      </c>
      <c r="F169" s="5"/>
    </row>
    <row r="170" spans="1:6" x14ac:dyDescent="0.25">
      <c r="A170" s="5"/>
      <c r="B170" s="6"/>
      <c r="C170" s="5"/>
      <c r="D170" s="5"/>
      <c r="E170" s="8"/>
      <c r="F170" s="5"/>
    </row>
    <row r="171" spans="1:6" x14ac:dyDescent="0.25">
      <c r="A171" s="5" t="s">
        <v>114</v>
      </c>
      <c r="B171" s="6">
        <v>44756</v>
      </c>
      <c r="C171" s="5" t="s">
        <v>115</v>
      </c>
      <c r="D171" s="5" t="s">
        <v>116</v>
      </c>
      <c r="E171" s="7">
        <v>83130.039999999994</v>
      </c>
      <c r="F171" s="5"/>
    </row>
    <row r="172" spans="1:6" x14ac:dyDescent="0.25">
      <c r="A172" s="5" t="s">
        <v>117</v>
      </c>
      <c r="B172" s="6">
        <v>44756</v>
      </c>
      <c r="C172" s="5" t="s">
        <v>115</v>
      </c>
      <c r="D172" s="5" t="s">
        <v>116</v>
      </c>
      <c r="E172" s="7">
        <v>2973.25</v>
      </c>
      <c r="F172" s="5"/>
    </row>
    <row r="173" spans="1:6" x14ac:dyDescent="0.25">
      <c r="A173" s="5" t="s">
        <v>204</v>
      </c>
      <c r="B173" s="6">
        <v>44635</v>
      </c>
      <c r="C173" s="5" t="s">
        <v>115</v>
      </c>
      <c r="D173" s="5" t="s">
        <v>205</v>
      </c>
      <c r="E173" s="7">
        <v>8038.49</v>
      </c>
      <c r="F173" s="5"/>
    </row>
    <row r="174" spans="1:6" x14ac:dyDescent="0.25">
      <c r="A174" s="5" t="s">
        <v>206</v>
      </c>
      <c r="B174" s="6">
        <v>44635</v>
      </c>
      <c r="C174" s="5" t="s">
        <v>115</v>
      </c>
      <c r="D174" s="5" t="s">
        <v>207</v>
      </c>
      <c r="E174" s="7">
        <v>2819.09</v>
      </c>
      <c r="F174" s="5"/>
    </row>
    <row r="175" spans="1:6" x14ac:dyDescent="0.25">
      <c r="A175" s="5" t="s">
        <v>208</v>
      </c>
      <c r="B175" s="6">
        <v>44809</v>
      </c>
      <c r="C175" s="5" t="s">
        <v>115</v>
      </c>
      <c r="D175" s="5" t="s">
        <v>205</v>
      </c>
      <c r="E175" s="7">
        <v>980.54</v>
      </c>
      <c r="F175" s="5"/>
    </row>
    <row r="176" spans="1:6" x14ac:dyDescent="0.25">
      <c r="A176" s="5" t="s">
        <v>209</v>
      </c>
      <c r="B176" s="6">
        <v>44809</v>
      </c>
      <c r="C176" s="5" t="s">
        <v>115</v>
      </c>
      <c r="D176" s="5" t="s">
        <v>205</v>
      </c>
      <c r="E176" s="7">
        <v>508.56</v>
      </c>
      <c r="F176" s="5"/>
    </row>
    <row r="177" spans="1:6" x14ac:dyDescent="0.25">
      <c r="A177" s="5" t="s">
        <v>210</v>
      </c>
      <c r="B177" s="6">
        <v>44888</v>
      </c>
      <c r="C177" s="5" t="s">
        <v>115</v>
      </c>
      <c r="D177" s="5" t="s">
        <v>205</v>
      </c>
      <c r="E177" s="7">
        <v>599599.53</v>
      </c>
      <c r="F177" s="5"/>
    </row>
    <row r="178" spans="1:6" x14ac:dyDescent="0.25">
      <c r="A178" s="5" t="s">
        <v>211</v>
      </c>
      <c r="B178" s="6">
        <v>44888</v>
      </c>
      <c r="C178" s="5" t="s">
        <v>115</v>
      </c>
      <c r="D178" s="5" t="s">
        <v>205</v>
      </c>
      <c r="E178" s="7">
        <v>77343</v>
      </c>
      <c r="F178" s="5"/>
    </row>
    <row r="179" spans="1:6" x14ac:dyDescent="0.25">
      <c r="A179" s="5"/>
      <c r="B179" s="6"/>
      <c r="C179" s="5"/>
      <c r="D179" s="5"/>
      <c r="E179" s="8">
        <f>+E171+E172+E173+E174+E176+E177+E178+E175</f>
        <v>775392.5</v>
      </c>
      <c r="F179" s="5"/>
    </row>
    <row r="180" spans="1:6" x14ac:dyDescent="0.25">
      <c r="A180" s="5"/>
      <c r="B180" s="6"/>
      <c r="C180" s="5"/>
      <c r="D180" s="5"/>
      <c r="E180" s="8"/>
      <c r="F180" s="5"/>
    </row>
    <row r="181" spans="1:6" ht="30" x14ac:dyDescent="0.25">
      <c r="A181" s="5" t="s">
        <v>166</v>
      </c>
      <c r="B181" s="6">
        <v>44847</v>
      </c>
      <c r="C181" s="5" t="s">
        <v>167</v>
      </c>
      <c r="D181" s="11" t="s">
        <v>168</v>
      </c>
      <c r="E181" s="7">
        <v>5310</v>
      </c>
      <c r="F181" s="5"/>
    </row>
    <row r="182" spans="1:6" x14ac:dyDescent="0.25">
      <c r="A182" s="5"/>
      <c r="B182" s="6"/>
      <c r="C182" s="5"/>
      <c r="D182" s="5"/>
      <c r="E182" s="8">
        <v>5310</v>
      </c>
      <c r="F182" s="5"/>
    </row>
    <row r="183" spans="1:6" x14ac:dyDescent="0.25">
      <c r="A183" s="5"/>
      <c r="B183" s="6"/>
      <c r="C183" s="5"/>
      <c r="D183" s="5"/>
      <c r="E183" s="8"/>
      <c r="F183" s="5"/>
    </row>
    <row r="184" spans="1:6" x14ac:dyDescent="0.25">
      <c r="A184" s="5" t="s">
        <v>213</v>
      </c>
      <c r="B184" s="6">
        <v>44844</v>
      </c>
      <c r="C184" s="5" t="s">
        <v>212</v>
      </c>
      <c r="D184" s="5" t="s">
        <v>214</v>
      </c>
      <c r="E184" s="7">
        <v>36751.1</v>
      </c>
      <c r="F184" s="5"/>
    </row>
    <row r="185" spans="1:6" x14ac:dyDescent="0.25">
      <c r="A185" s="5"/>
      <c r="B185" s="6"/>
      <c r="C185" s="5"/>
      <c r="D185" s="5"/>
      <c r="E185" s="8">
        <v>36751.1</v>
      </c>
      <c r="F185" s="5"/>
    </row>
    <row r="186" spans="1:6" x14ac:dyDescent="0.25">
      <c r="A186" s="5"/>
      <c r="B186" s="6"/>
      <c r="C186" s="5"/>
      <c r="D186" s="5"/>
      <c r="E186" s="8"/>
      <c r="F186" s="5"/>
    </row>
    <row r="187" spans="1:6" ht="45" x14ac:dyDescent="0.25">
      <c r="A187" s="5" t="s">
        <v>69</v>
      </c>
      <c r="B187" s="6">
        <v>44838</v>
      </c>
      <c r="C187" s="5" t="s">
        <v>73</v>
      </c>
      <c r="D187" s="11" t="s">
        <v>169</v>
      </c>
      <c r="E187" s="7">
        <v>78706</v>
      </c>
      <c r="F187" s="5"/>
    </row>
    <row r="188" spans="1:6" x14ac:dyDescent="0.25">
      <c r="A188" s="5"/>
      <c r="B188" s="6"/>
      <c r="C188" s="5"/>
      <c r="D188" s="5"/>
      <c r="E188" s="8">
        <v>78706</v>
      </c>
      <c r="F188" s="5"/>
    </row>
    <row r="189" spans="1:6" x14ac:dyDescent="0.25">
      <c r="A189" s="5"/>
      <c r="B189" s="6"/>
      <c r="C189" s="5"/>
      <c r="D189" s="5"/>
      <c r="E189" s="8"/>
      <c r="F189" s="5"/>
    </row>
    <row r="190" spans="1:6" ht="30" x14ac:dyDescent="0.25">
      <c r="A190" s="5" t="s">
        <v>136</v>
      </c>
      <c r="B190" s="6">
        <v>44778</v>
      </c>
      <c r="C190" s="5" t="s">
        <v>101</v>
      </c>
      <c r="D190" s="11" t="s">
        <v>137</v>
      </c>
      <c r="E190" s="7">
        <v>1200000</v>
      </c>
      <c r="F190" s="5"/>
    </row>
    <row r="191" spans="1:6" x14ac:dyDescent="0.25">
      <c r="A191" s="5"/>
      <c r="B191" s="6"/>
      <c r="C191" s="5"/>
      <c r="D191" s="5"/>
      <c r="E191" s="8">
        <v>1200000</v>
      </c>
      <c r="F191" s="5"/>
    </row>
    <row r="192" spans="1:6" x14ac:dyDescent="0.25">
      <c r="A192" s="5"/>
      <c r="B192" s="6"/>
      <c r="C192" s="5"/>
      <c r="D192" s="5"/>
      <c r="E192" s="8"/>
      <c r="F192" s="5"/>
    </row>
    <row r="193" spans="1:6" ht="30" x14ac:dyDescent="0.25">
      <c r="A193" s="5" t="s">
        <v>74</v>
      </c>
      <c r="B193" s="6">
        <v>44698</v>
      </c>
      <c r="C193" s="11" t="s">
        <v>75</v>
      </c>
      <c r="D193" s="5" t="s">
        <v>118</v>
      </c>
      <c r="E193" s="7">
        <v>39869.839999999997</v>
      </c>
      <c r="F193" s="5"/>
    </row>
    <row r="194" spans="1:6" x14ac:dyDescent="0.25">
      <c r="A194" s="5"/>
      <c r="B194" s="6"/>
      <c r="C194" s="5"/>
      <c r="D194" s="5"/>
      <c r="E194" s="8">
        <v>39869.839999999997</v>
      </c>
      <c r="F194" s="5"/>
    </row>
    <row r="195" spans="1:6" x14ac:dyDescent="0.25">
      <c r="A195" s="5"/>
      <c r="B195" s="6"/>
      <c r="C195" s="5"/>
      <c r="D195" s="5"/>
      <c r="E195" s="8"/>
      <c r="F195" s="5"/>
    </row>
    <row r="196" spans="1:6" ht="45" x14ac:dyDescent="0.25">
      <c r="A196" s="5" t="s">
        <v>216</v>
      </c>
      <c r="B196" s="6">
        <v>44867</v>
      </c>
      <c r="C196" s="5" t="s">
        <v>215</v>
      </c>
      <c r="D196" s="20" t="s">
        <v>217</v>
      </c>
      <c r="E196" s="7">
        <v>53100</v>
      </c>
      <c r="F196" s="5"/>
    </row>
    <row r="197" spans="1:6" x14ac:dyDescent="0.25">
      <c r="A197" s="5"/>
      <c r="B197" s="6"/>
      <c r="C197" s="5"/>
      <c r="D197" s="5"/>
      <c r="E197" s="8">
        <v>53100</v>
      </c>
      <c r="F197" s="5"/>
    </row>
    <row r="198" spans="1:6" x14ac:dyDescent="0.25">
      <c r="A198" s="5"/>
      <c r="B198" s="6"/>
      <c r="C198" s="5"/>
      <c r="D198" s="5"/>
      <c r="E198" s="8"/>
      <c r="F198" s="5"/>
    </row>
    <row r="199" spans="1:6" x14ac:dyDescent="0.25">
      <c r="A199" s="5" t="s">
        <v>223</v>
      </c>
      <c r="B199" s="6">
        <v>44762</v>
      </c>
      <c r="C199" s="5" t="s">
        <v>222</v>
      </c>
      <c r="D199" s="5"/>
      <c r="E199" s="8">
        <v>449804.4</v>
      </c>
      <c r="F199" s="5"/>
    </row>
    <row r="200" spans="1:6" x14ac:dyDescent="0.25">
      <c r="A200" s="5"/>
      <c r="B200" s="6"/>
      <c r="C200" s="5"/>
      <c r="D200" s="5"/>
      <c r="E200" s="7">
        <v>449804</v>
      </c>
      <c r="F200" s="5"/>
    </row>
    <row r="201" spans="1:6" x14ac:dyDescent="0.25">
      <c r="A201" s="5"/>
      <c r="B201" s="6"/>
      <c r="C201" s="5"/>
      <c r="D201" s="5"/>
      <c r="E201" s="7"/>
      <c r="F201" s="5"/>
    </row>
    <row r="202" spans="1:6" x14ac:dyDescent="0.25">
      <c r="A202" s="5" t="s">
        <v>76</v>
      </c>
      <c r="B202" s="6">
        <v>44630</v>
      </c>
      <c r="C202" s="5" t="s">
        <v>77</v>
      </c>
      <c r="D202" s="5" t="s">
        <v>78</v>
      </c>
      <c r="E202" s="7">
        <v>25960</v>
      </c>
      <c r="F202" s="5"/>
    </row>
    <row r="203" spans="1:6" x14ac:dyDescent="0.25">
      <c r="A203" s="5"/>
      <c r="B203" s="6"/>
      <c r="C203" s="5"/>
      <c r="D203" s="5"/>
      <c r="E203" s="8">
        <v>25960</v>
      </c>
      <c r="F203" s="5"/>
    </row>
    <row r="204" spans="1:6" x14ac:dyDescent="0.25">
      <c r="A204" s="5"/>
      <c r="B204" s="6"/>
      <c r="C204" s="5"/>
      <c r="D204" s="5"/>
      <c r="E204" s="8"/>
      <c r="F204" s="5"/>
    </row>
    <row r="205" spans="1:6" x14ac:dyDescent="0.25">
      <c r="A205" s="5" t="s">
        <v>138</v>
      </c>
      <c r="B205" s="6">
        <v>44819</v>
      </c>
      <c r="C205" s="5" t="s">
        <v>79</v>
      </c>
      <c r="D205" s="5" t="s">
        <v>139</v>
      </c>
      <c r="E205" s="7">
        <v>20484.8</v>
      </c>
      <c r="F205" s="5"/>
    </row>
    <row r="206" spans="1:6" x14ac:dyDescent="0.25">
      <c r="A206" s="5"/>
      <c r="B206" s="6"/>
      <c r="C206" s="5"/>
      <c r="D206" s="5"/>
      <c r="E206" s="8">
        <f>+E205</f>
        <v>20484.8</v>
      </c>
      <c r="F206" s="5"/>
    </row>
    <row r="207" spans="1:6" x14ac:dyDescent="0.25">
      <c r="A207" s="5"/>
      <c r="B207" s="6"/>
      <c r="C207" s="5"/>
      <c r="D207" s="5"/>
      <c r="E207" s="8"/>
      <c r="F207" s="5"/>
    </row>
    <row r="208" spans="1:6" ht="30" x14ac:dyDescent="0.25">
      <c r="A208" s="5" t="s">
        <v>140</v>
      </c>
      <c r="B208" s="6">
        <v>44833</v>
      </c>
      <c r="C208" s="5" t="s">
        <v>141</v>
      </c>
      <c r="D208" s="11" t="s">
        <v>142</v>
      </c>
      <c r="E208" s="7">
        <v>58384.92</v>
      </c>
      <c r="F208" s="5"/>
    </row>
    <row r="209" spans="1:6" x14ac:dyDescent="0.25">
      <c r="A209" s="5"/>
      <c r="B209" s="6"/>
      <c r="C209" s="5"/>
      <c r="D209" s="5"/>
      <c r="E209" s="8">
        <v>58384.92</v>
      </c>
      <c r="F209" s="5"/>
    </row>
    <row r="210" spans="1:6" x14ac:dyDescent="0.25">
      <c r="A210" s="5"/>
      <c r="B210" s="6"/>
      <c r="C210" s="5"/>
      <c r="D210" s="5"/>
      <c r="E210" s="8"/>
      <c r="F210" s="5"/>
    </row>
    <row r="211" spans="1:6" x14ac:dyDescent="0.25">
      <c r="A211" s="5" t="s">
        <v>13</v>
      </c>
      <c r="B211" s="5"/>
      <c r="C211" s="5"/>
      <c r="D211" s="5"/>
      <c r="E211" s="8">
        <f>+E10+E69+E72+E81+E90+E93+E96+E99+E105+E109+E116+E121+E124+E128+E132+E135+E138+E142+E145+E148+E151+E154+E158+E161+E166+E169+E179+E182+E185+E188+E191+E194+E197+E203+E206+E209+E78+E199</f>
        <v>14225015.07</v>
      </c>
      <c r="F211" s="5"/>
    </row>
    <row r="212" spans="1:6" x14ac:dyDescent="0.25">
      <c r="E212" s="19"/>
    </row>
    <row r="213" spans="1:6" x14ac:dyDescent="0.25">
      <c r="E213" s="19"/>
    </row>
    <row r="214" spans="1:6" ht="37.5" customHeight="1" x14ac:dyDescent="0.25">
      <c r="A214" s="9"/>
      <c r="C214" s="9"/>
    </row>
    <row r="215" spans="1:6" x14ac:dyDescent="0.25">
      <c r="A215" s="9"/>
      <c r="C215" s="10" t="s">
        <v>80</v>
      </c>
      <c r="D215" s="9" t="s">
        <v>121</v>
      </c>
    </row>
    <row r="216" spans="1:6" x14ac:dyDescent="0.25">
      <c r="A216" s="9"/>
      <c r="C216" s="9" t="s">
        <v>81</v>
      </c>
      <c r="D216" s="9" t="s">
        <v>122</v>
      </c>
    </row>
  </sheetData>
  <pageMargins left="0.70866141732283472" right="0.28999999999999998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2022-12-12T20:48:00Z</cp:lastPrinted>
  <dcterms:created xsi:type="dcterms:W3CDTF">2022-02-03T14:24:49Z</dcterms:created>
  <dcterms:modified xsi:type="dcterms:W3CDTF">2022-12-13T16:22:59Z</dcterms:modified>
</cp:coreProperties>
</file>