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0_ncr:8100000_{7AC7BB8A-5615-433A-B3CC-2DC17B68C3A7}" xr6:coauthVersionLast="34" xr6:coauthVersionMax="34" xr10:uidLastSave="{00000000-0000-0000-0000-000000000000}"/>
  <bookViews>
    <workbookView xWindow="0" yWindow="0" windowWidth="15360" windowHeight="7245" firstSheet="3" activeTab="4" xr2:uid="{00000000-000D-0000-FFFF-FFFF00000000}"/>
  </bookViews>
  <sheets>
    <sheet name="Matriz POA 2017" sheetId="3" r:id="rId1"/>
    <sheet name="REPORTE POA 2017" sheetId="2" r:id="rId2"/>
    <sheet name="Planificacion 2018" sheetId="1" r:id="rId3"/>
    <sheet name="POA 2018 seguimiento E-M" sheetId="4" r:id="rId4"/>
    <sheet name="POA 2018 seguimiento A-J" sheetId="6" r:id="rId5"/>
  </sheets>
  <definedNames>
    <definedName name="_xlnm.Print_Area" localSheetId="0">'Matriz POA 2017'!$A$1:$W$15</definedName>
    <definedName name="_xlnm.Print_Area" localSheetId="2">'Planificacion 2018'!$A$1:$I$15</definedName>
    <definedName name="_xlnm.Print_Area" localSheetId="4">'POA 2018 seguimiento A-J'!$A$1:$I$15</definedName>
    <definedName name="_xlnm.Print_Area" localSheetId="3">'POA 2018 seguimiento E-M'!$A$1:$I$15</definedName>
    <definedName name="_xlnm.Print_Area" localSheetId="1">'REPORTE POA 2017'!$A$1:$W$15</definedName>
    <definedName name="_xlnm.Print_Titles" localSheetId="0">'Matriz POA 2017'!$3:$4</definedName>
    <definedName name="_xlnm.Print_Titles" localSheetId="2">'Planificacion 2018'!$1:$4</definedName>
    <definedName name="_xlnm.Print_Titles" localSheetId="4">'POA 2018 seguimiento A-J'!$1:$4</definedName>
    <definedName name="_xlnm.Print_Titles" localSheetId="3">'POA 2018 seguimiento E-M'!$1:$4</definedName>
    <definedName name="_xlnm.Print_Titles" localSheetId="1">'REPORTE POA 2017'!$3:$4</definedName>
  </definedNames>
  <calcPr calcId="162913"/>
</workbook>
</file>

<file path=xl/calcChain.xml><?xml version="1.0" encoding="utf-8"?>
<calcChain xmlns="http://schemas.openxmlformats.org/spreadsheetml/2006/main">
  <c r="D16" i="4" l="1"/>
  <c r="E16" i="4"/>
  <c r="F12" i="4"/>
  <c r="F15" i="6"/>
  <c r="F14" i="6"/>
  <c r="F11" i="6"/>
  <c r="F13" i="6"/>
  <c r="F12" i="6"/>
  <c r="F10" i="6"/>
  <c r="F9" i="6"/>
  <c r="F8" i="6"/>
  <c r="F7" i="6"/>
  <c r="F6" i="6"/>
  <c r="F5" i="6"/>
  <c r="F16" i="4" l="1"/>
  <c r="F15" i="4" l="1"/>
  <c r="F14" i="4"/>
  <c r="F11" i="4"/>
  <c r="F13" i="4"/>
  <c r="F10" i="4"/>
  <c r="F9" i="4"/>
  <c r="F8" i="4"/>
  <c r="F7" i="4"/>
  <c r="F6" i="4"/>
  <c r="F5" i="4"/>
  <c r="F15" i="3"/>
  <c r="F14" i="3"/>
  <c r="F13" i="3"/>
  <c r="F12" i="3"/>
  <c r="F11" i="3"/>
  <c r="F10" i="3"/>
  <c r="F9" i="3"/>
  <c r="F8" i="3"/>
  <c r="F7" i="3"/>
  <c r="F6" i="3"/>
  <c r="F5" i="3"/>
  <c r="F15" i="2"/>
  <c r="F14" i="2"/>
  <c r="F13" i="2"/>
  <c r="F12" i="2"/>
  <c r="J11" i="2"/>
  <c r="F11" i="2"/>
  <c r="F10" i="2"/>
  <c r="F9" i="2"/>
  <c r="F8" i="2"/>
  <c r="F7" i="2"/>
  <c r="F6" i="2"/>
  <c r="F5" i="2"/>
  <c r="F11" i="1" l="1"/>
  <c r="F15" i="1"/>
  <c r="F14" i="1"/>
  <c r="F13" i="1"/>
  <c r="F12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<sst xmlns="http://schemas.openxmlformats.org/spreadsheetml/2006/main" count="385" uniqueCount="135">
  <si>
    <t xml:space="preserve"> Instituto de Innovacion en Biotecnología e Industria (IIBI)</t>
  </si>
  <si>
    <t>No.</t>
  </si>
  <si>
    <t>Objetivos</t>
  </si>
  <si>
    <t>Logro</t>
  </si>
  <si>
    <t>%</t>
  </si>
  <si>
    <t>Actividades Relacionadas</t>
  </si>
  <si>
    <t xml:space="preserve">Nivel de Ejecución </t>
  </si>
  <si>
    <t>Responsable</t>
  </si>
  <si>
    <t>Observaciones</t>
  </si>
  <si>
    <t>Ene-Mar</t>
  </si>
  <si>
    <t>Abr-Jun</t>
  </si>
  <si>
    <t>Jul-Sept</t>
  </si>
  <si>
    <t>Oct-Dic</t>
  </si>
  <si>
    <t>Indicador de Medición</t>
  </si>
  <si>
    <t>Metas</t>
  </si>
  <si>
    <t>Cantidad</t>
  </si>
  <si>
    <t>Avance</t>
  </si>
  <si>
    <t>de las Actividades</t>
  </si>
  <si>
    <t>Nuevos productos desarrollados
en biotecnología industrial y farmacéutica</t>
  </si>
  <si>
    <t>Número de productos nuevos  /Producción Total u oferta total de productos</t>
  </si>
  <si>
    <t>Desarrollar productos cosmeticos, limpieza y alimenticios</t>
  </si>
  <si>
    <t>B.Industrial
B.Farmaceutica</t>
  </si>
  <si>
    <t>Procesos de producción industrial  mejorados mediante tecnologías limpias</t>
  </si>
  <si>
    <t>Número de Procesos mejorados /Cantidad de procesos planificados</t>
  </si>
  <si>
    <t>Desarrollo de digestores de biomasa</t>
  </si>
  <si>
    <t>B.Industrial
E.Renovables</t>
  </si>
  <si>
    <t>Investigaciones en energía renovables</t>
  </si>
  <si>
    <t>Número de investigaciones/Total de investigaciones planificadas</t>
  </si>
  <si>
    <t>E.Renovables</t>
  </si>
  <si>
    <t>Desarrollo de especies transgénicas y cultivos resistentes a estrés biótico y abiótico*</t>
  </si>
  <si>
    <t>Número de especies desarrolladas/Total de especies planificadas</t>
  </si>
  <si>
    <t>Selección de especies a mejorar,estrategias de mejoramiento,aplicación de protocolos y  establecimiento de ensayos</t>
  </si>
  <si>
    <t>CEBIVE</t>
  </si>
  <si>
    <t>Bioensayos con cultivos y líneas celulares (para probar la efectividad de bioplaguicidas, uso en transformación genética y obtención de plantas)</t>
  </si>
  <si>
    <t>Número de bioensayos realizados/Total de bioensayos planificados</t>
  </si>
  <si>
    <t>aplicación de protocolos,obtencion de celulas,establecimiento de bioensayos, regeneracion de plantas.</t>
  </si>
  <si>
    <t>Desarrollo de productos farmacéutico y cosméticos a partir de la etnobotánica</t>
  </si>
  <si>
    <t>Número de productos  desarrollados/Total de productos planificados</t>
  </si>
  <si>
    <t xml:space="preserve">1.- Eleccion de especie
2.- Formulacion de Producto
3.- Analisis de Laboratorio
4.- Pruebas con Productos
</t>
  </si>
  <si>
    <t>B.Farmaceutica</t>
  </si>
  <si>
    <t xml:space="preserve">Desarrollo de servicios ambientales y saneamiento de suelo y aguas contaminados </t>
  </si>
  <si>
    <t>Número de contratos  ejecutados/ Total de contratos suscritos</t>
  </si>
  <si>
    <t>Ruidos ocupacionales;
Ruidos ambientales;
Partículas suspendidas en el aire;
Gases en combustión;
Partículas en chimenea;
Opacidad.</t>
  </si>
  <si>
    <t>B.Medioambiental
S.Medioambiente</t>
  </si>
  <si>
    <t>Transferencia de paquetes tecnológicos a empresas</t>
  </si>
  <si>
    <t>10</t>
  </si>
  <si>
    <t>Establecimientos de contratos ,Desarrollo de producto y transferencia  a productores.</t>
  </si>
  <si>
    <t>T. Tecnología
Incubación empresa</t>
  </si>
  <si>
    <t>Investigaciones en biotecnología médica, vegetal, industrial, farmacéutica y aplicada al medio ambiente</t>
  </si>
  <si>
    <t>Número de investigaciones realizadas/Total de investigaciones planificadas</t>
  </si>
  <si>
    <t xml:space="preserve">1.- Adquisicion de materiales y Equipo
2.- Revision Bibliografica
3.- Procesos de Extracion y/o Extracto
4.- Analisis de Laboratorio
5.- Formulacion de Producto
6.- Pruebas con Productos
7.- Informe Final
</t>
  </si>
  <si>
    <t>Biotecnologías: IND, FAR, MEA,MED,CEBIVE</t>
  </si>
  <si>
    <t xml:space="preserve">Servicios de asistencia técnica en análisis de muestras </t>
  </si>
  <si>
    <t>Número de servicios realizados /Total de servicios solicitados</t>
  </si>
  <si>
    <t>Ensayos quimico, fisicos y microbiologicos</t>
  </si>
  <si>
    <t>SERAN</t>
  </si>
  <si>
    <t>Servicios de asistencia técnica en  capacitación</t>
  </si>
  <si>
    <t>Cursos/talleres aplicación de tecnicas en  Alimentos, Energia renovable y biotecnologia vegetal.</t>
  </si>
  <si>
    <t>S. Capacitación</t>
  </si>
  <si>
    <t>PLAN OPERATIVO ANUAL (Enero-Diciembre 2017)</t>
  </si>
  <si>
    <t>5</t>
  </si>
  <si>
    <t>Comentarios</t>
  </si>
  <si>
    <t xml:space="preserve">BIFAR no ha podido desarrollar nuevos productos por falta de compra de materiales </t>
  </si>
  <si>
    <t>Se iniciaron 8 proyectos de investigacion en energia renovable como fuente de energia alterna, con un avance promedio de un 48 %</t>
  </si>
  <si>
    <t>100% en BIN.
Los productos de BFAR no se han podido desarrollar por falta de presupuesto.</t>
  </si>
  <si>
    <r>
      <t>Concentrado de tamarindo y chinola
Mermeladas de guanabana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Néctar de guanabana, espinaca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Polvo y Harinas espinaca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 xml:space="preserve">Compotas
</t>
    </r>
  </si>
  <si>
    <t>Se inició 1 proyecto con la tecnologia de producción de  biogás por digestores como fuente de energia alterna en granja, con un avance promedio de un 22 %. En etapa de adquisicion de materiales.</t>
  </si>
  <si>
    <t>22%</t>
  </si>
  <si>
    <r>
      <rPr>
        <sz val="9"/>
        <rFont val="Arial"/>
        <family val="2"/>
      </rPr>
      <t>Calentador de pollitos;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Produccion de briquetas de semillas de cereza, bagazo y hojas de caña, coco y pino</t>
    </r>
    <r>
      <rPr>
        <sz val="9"/>
        <color rgb="FFFF0000"/>
        <rFont val="Arial"/>
        <family val="2"/>
      </rPr>
      <t xml:space="preserve">;
</t>
    </r>
    <r>
      <rPr>
        <sz val="9"/>
        <rFont val="Arial"/>
        <family val="2"/>
      </rPr>
      <t>Gasificacion de desechoos agricolas (Residuos de coco verde);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Biodigestion de materiales organicos  no tradicionales( aguas residuales del proceso de produccion de casabe)</t>
    </r>
  </si>
  <si>
    <t>Seleccion asistida por marcadores en bananos y papa para resistencia a estres biotico( resistencia a hongos) y aislaminto del gen de la Dehidrina del helecho Pleopeltis polypoidioides para estres abiotico( sequia y salinidad).
Con tejido vegetal de bananos y del helecho pleopeltis polypoidioides, se relizan los trabajos de adecuacion de protocolos para secuenciacion  y aislamiento y seleccion de genes e individuos con posible tolerancia a estres biotico y abiotico.</t>
  </si>
  <si>
    <t>La  evaluacion de la actividad antifungica de aceites esenciales  contra hongos que afectan cultivos de interes esta detenida por falta  de reactivos y aceites esenciales.</t>
  </si>
  <si>
    <t>BMEA/CEBIVE</t>
  </si>
  <si>
    <t>3</t>
  </si>
  <si>
    <t xml:space="preserve">3 contratos en el area de Biotecnologia vegetal </t>
  </si>
  <si>
    <t>Se desarrollaron 5 productos: Aceites esenciales de canelilla, bayrum, nuez moscada, malagueta y clavo con masterial almacenado del  2016.
Se manufacturaron 18 productos para el IIBI</t>
  </si>
  <si>
    <t>39% de avance en BMEA
65 % de avance en CEBIVE
0% de avance en BIFAR</t>
  </si>
  <si>
    <r>
      <rPr>
        <sz val="9"/>
        <rFont val="Arial"/>
        <family val="2"/>
      </rPr>
      <t>BMEA: se desarrollan 6 proyectos de investigacion: Bioactivos,
Hongo comestibles,
Pesticidas en Leche materna,
Valorizacion de residuos,
Biofertilizante en banano,
Evaluacion de especies microbiana en plantas endemicas de la RD.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BIFAR:Evaluación de los aceites esenciales en bacterias (con resistencias a antibióticos). No se pudo avanzar</t>
    </r>
    <r>
      <rPr>
        <sz val="9"/>
        <color rgb="FFFF0000"/>
        <rFont val="Arial"/>
        <family val="2"/>
      </rPr>
      <t xml:space="preserve">  
 </t>
    </r>
    <r>
      <rPr>
        <sz val="9"/>
        <rFont val="Arial"/>
        <family val="2"/>
      </rPr>
      <t xml:space="preserve">Se continuan los Proyectos  aislamiento de genes, mejoramiento del cultivo de papa por selección asistida de marcadores moleculares, Producción de hongos comestibles, Producción in vitro de musáceas , raíces y tubérculos para el fomento de la producción agrícola en R.D.( FASE II), Desarrollar 5 nuevos productos para comercializar ( producidas in vitro y/o ex vitro) y  formulación alternativa de gelificantes. </t>
    </r>
    <r>
      <rPr>
        <sz val="9"/>
        <color rgb="FFFF0000"/>
        <rFont val="Arial"/>
        <family val="2"/>
      </rPr>
      <t xml:space="preserve">
</t>
    </r>
  </si>
  <si>
    <t xml:space="preserve">BIFAR:No se pudo avanzar en Evaluación de los aceites esenciales en bacterias (con resistencias a antibióticos).   </t>
  </si>
  <si>
    <t>REPORTE PLAN OPERATIVO ANUAL (Enero-Diciembre 2017)</t>
  </si>
  <si>
    <t>Produccion de biogas mediante aguas residuales de la yuca amarga para producir cazabe,Briquetas desechos residuales del carbon de coco</t>
  </si>
  <si>
    <t xml:space="preserve">Desarrollo de digestores de biomasa.
</t>
  </si>
  <si>
    <t xml:space="preserve">0% bioensayo con aceites esenciales
</t>
  </si>
  <si>
    <t>Se realizaron 1003 ensayos</t>
  </si>
  <si>
    <r>
      <rPr>
        <sz val="9"/>
        <rFont val="Arial"/>
        <family val="2"/>
      </rPr>
      <t>Se realizaró un curso de panificacionon Fundación Mujeres Rompiendo Barreras de oca de Cachón, Jimaní.
Procesamiento de frutas para elaboracion de mermelada.
Procesamiento de lacteos</t>
    </r>
    <r>
      <rPr>
        <sz val="9"/>
        <color rgb="FFFF0000"/>
        <rFont val="Arial"/>
        <family val="2"/>
      </rPr>
      <t xml:space="preserve">
</t>
    </r>
  </si>
  <si>
    <r>
      <rPr>
        <sz val="9"/>
        <rFont val="Arial"/>
        <family val="2"/>
      </rPr>
      <t>Calentador de pollitos;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Produccion de briquetas de semillas de cereza, bagazo y hojas de caña, coco y pino</t>
    </r>
    <r>
      <rPr>
        <sz val="9"/>
        <color rgb="FFFF0000"/>
        <rFont val="Arial"/>
        <family val="2"/>
      </rPr>
      <t xml:space="preserve">;
</t>
    </r>
    <r>
      <rPr>
        <sz val="9"/>
        <rFont val="Arial"/>
        <family val="2"/>
      </rPr>
      <t>Gasificacion de desechos agricolas (Residuos de coco verde);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Biodigestion de materiales organicos  no tradicionales( aguas residuales del proceso de produccion de casabe)</t>
    </r>
  </si>
  <si>
    <t>*Cursos/talleres aplicación de tecnicas en  Alimentos, Energia renovable y biotecnologia vegetal.</t>
  </si>
  <si>
    <t>Desarrollo de digestores de biomasa.
Desarrollo de gasificadores de desechos agricolas</t>
  </si>
  <si>
    <r>
      <t xml:space="preserve">
</t>
    </r>
    <r>
      <rPr>
        <sz val="9"/>
        <rFont val="Arial"/>
        <family val="2"/>
      </rPr>
      <t>Produccion de briquetas de semillas de cereza, bagazo y hojas de caña, coco y pino</t>
    </r>
    <r>
      <rPr>
        <sz val="9"/>
        <color rgb="FFFF0000"/>
        <rFont val="Arial"/>
        <family val="2"/>
      </rPr>
      <t xml:space="preserve">;
</t>
    </r>
    <r>
      <rPr>
        <sz val="9"/>
        <rFont val="Arial"/>
        <family val="2"/>
      </rPr>
      <t>Gasificacion de desechos agricolas (Residuos de coco verde);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Biodigestion de materiales organicos  no tradicionales( aguas residuales del proceso de produccion de casabe)</t>
    </r>
  </si>
  <si>
    <t>Especies mejoradas genéticamente y cultivos resistentes a estrés biótico y abiótico *</t>
  </si>
  <si>
    <t>8</t>
  </si>
  <si>
    <t>PLAN OPERATIVO ANUAL (Enero-Marzo 2018)</t>
  </si>
  <si>
    <t>PLAN OPERATIVO ANUAL (Enero-Diciembre 2018)</t>
  </si>
  <si>
    <t xml:space="preserve">Se realizaron </t>
  </si>
  <si>
    <t>Se realizaron 26 mediciones ambientales</t>
  </si>
  <si>
    <t xml:space="preserve">*Ruidos ocupacionales:17. 
*Ruidos ambientales:2. 
* Partículas suspendidas en el aire:1.
*Gases en combustión:6.
*Partículas en chimenea:0.
*Opacidad:0. 
</t>
  </si>
  <si>
    <t>BIFAR: 1 desgrasante.
CEBIVE: 3 contratos de 18,000 vitroplantas de guineo.</t>
  </si>
  <si>
    <t>4</t>
  </si>
  <si>
    <t>Se elaboraron 197 galones de  productos a pedido: jabones, desinfectantes y suavizantes, y aceites esenciales.</t>
  </si>
  <si>
    <t>BMEA:63% promedio
CEBIVE:29 % promedio</t>
  </si>
  <si>
    <t>1 curso de evaluación sensorial</t>
  </si>
  <si>
    <t xml:space="preserve"> Instituto de Innovación en Biotecnología e Industria (IIBI)</t>
  </si>
  <si>
    <t>Desarrollar productos cosméticos, limpieza y alimenticios</t>
  </si>
  <si>
    <t>Se desarrollaron 17 nuevos productos: polvos, deshidratados y mermeladas, y se elaboraron 37 productos tales como mermeladas, deshidratados, néctares, y harinas. Se realizaron 13 solicitudes de servicios en etiquetados nutricionales, inspecciones higiénico-sanitarias y evaluaciones sensoriales.
Se elaboraron 4 productos en BIFAR , sales de baño, crema antibacterial y jabón de rosa.</t>
  </si>
  <si>
    <t>Desarrollo de digestores de biomasa.
Desarrollo de gasificadores de desechos agrícolas</t>
  </si>
  <si>
    <r>
      <t xml:space="preserve">
</t>
    </r>
    <r>
      <rPr>
        <sz val="9"/>
        <rFont val="Arial"/>
        <family val="2"/>
      </rPr>
      <t>Producción de briquetas de semillas de cereza, bagazo y hojas de caña, coco y pino</t>
    </r>
    <r>
      <rPr>
        <sz val="9"/>
        <color rgb="FFFF0000"/>
        <rFont val="Arial"/>
        <family val="2"/>
      </rPr>
      <t xml:space="preserve">;
</t>
    </r>
    <r>
      <rPr>
        <sz val="9"/>
        <rFont val="Arial"/>
        <family val="2"/>
      </rPr>
      <t>Gasificación de desechos agrícolas (Residuos de coco verde);</t>
    </r>
    <r>
      <rPr>
        <sz val="9"/>
        <color rgb="FFFF0000"/>
        <rFont val="Arial"/>
        <family val="2"/>
      </rPr>
      <t xml:space="preserve">
</t>
    </r>
    <r>
      <rPr>
        <sz val="9"/>
        <rFont val="Arial"/>
        <family val="2"/>
      </rPr>
      <t>Biodigestion de materiales orgánicos  no tradicionales( aguas residuales del proceso de producción de casabe)</t>
    </r>
  </si>
  <si>
    <t>Selección de especies a mejorar, estrategias de mejoramiento, aplicación de protocolos y  establecimiento de ensayos</t>
  </si>
  <si>
    <t xml:space="preserve">Desarrollo de ensayos , recolección y análisis de datos en aislamiento del gen de  la dehidrina del helecho Pleopeltis polypodioides y Selección  asistida  por  marcadores  moleculares  para desarrollar    variedades  de  papa  (Solanum  tuberosum) resistentes  al  Tizón  tardío  (Phytophthora  infestans y  variedades  de  Bananos  resistentes  a Fusarium  oxisporium  </t>
  </si>
  <si>
    <t>aplicación de protocolos, obtención de celulas,establecimiento de bioensayos, regeneración de plantas.</t>
  </si>
  <si>
    <t>Identificación morfológica de la especie para las pruebas de aceites esenciales</t>
  </si>
  <si>
    <t xml:space="preserve">1.- Elección de especie
2.- Formulación de Producto
3.- Análisis de Laboratorio
4.- Pruebas con Productos
</t>
  </si>
  <si>
    <t>Se elaboraron líneas cosméticas de guayaba y zapote, jabones  y sales de baño.
2 jabones espuma de romero y zapote
2 sales de baño de aceites esenciales de naranja y citronella</t>
  </si>
  <si>
    <t>El producto de BIFAR espera la decisión del cliente.</t>
  </si>
  <si>
    <t xml:space="preserve">1.- Adquisición de materiales y Equipo
2.- Revisión Bibliográfica
3.- Procesos de Extracción y/o Extracto
4.- Análisis de Laboratorio
5.- Formulación de Producto
6.- Pruebas con Productos
7.- Informe Final
</t>
  </si>
  <si>
    <t>BMEA:2 proyectos en etapa de pruebas de inhibición in vitro /efectividad del sustrato.
CEBIVE:4 proyectos  con 14 % de avance y 1 con 43 % y otro con 71 % .</t>
  </si>
  <si>
    <t>Ensayos químico, físicos y microbiológicos</t>
  </si>
  <si>
    <t>Microbiología: 74%
Química: 90%
Cromato y E. Fisico:101%
Aguas: 43% 
Mineralogía: 45%</t>
  </si>
  <si>
    <t>Se logro recibir el 75 % de las SS proyectadas.
Se realizaron 2948 determinaciones:
Microbiología: 36%
Química: 42%
Cromato y E. Fisico:4%
Aguas: 5% 
Mineralogía: 12%</t>
  </si>
  <si>
    <t>*Cursos/talleres aplicación de técnicas en  Alimentos, Energía renovable y biotecnología vegetal.</t>
  </si>
  <si>
    <t>.</t>
  </si>
  <si>
    <t>SEGUIMIENTO PLAN OPERATIVO ANUAL (Abril-junio 2018)</t>
  </si>
  <si>
    <t>PROGRAMA 11-INVESTIGACIONES</t>
  </si>
  <si>
    <t>PROGRAMA 12-SERVICIOS</t>
  </si>
  <si>
    <t>Servicios</t>
  </si>
  <si>
    <t>Investigaciones</t>
  </si>
  <si>
    <t>2-Análisis Microbiológico de Alimentos, 1-Manejo Higiénico de Alimentos,1 Análisis Microbiológico de aguas potables y residuales y 1- Entrenamiento Mejora de Producto</t>
  </si>
  <si>
    <t>Se desarrollaron 34 nuevos productos: Harinas y polvos, deshidratados y mermeladas, y se elaboraron 11 productos tales como mermeladas,  néctares, y salsa. Se realizaron 8 solicitudes de servicios en etiquetados nutricionales.</t>
  </si>
  <si>
    <t>Se ha avanzado en un 255% de la meta programada para el año</t>
  </si>
  <si>
    <t>se desarrollo una crema facial a base de auyama y una crema antibacterial con un de avance 33%,  2 extraciones de metabolitos a piperina y curcumina, 4 aceites esenciales a base de Ozua, citronela, albahaca(Hojas y semillas) y curcuma con un  86%, tambien se realizo un  XIV congreso internacional de investigacion cientifica un curso regional de capacitacion sobre vias de exposicion de contaminantes organicos y el XIV congreso internacional de investigacion cientifica,</t>
  </si>
  <si>
    <t>Se ha avanzado en un 167% de la meta programada para el año</t>
  </si>
  <si>
    <t>En los 2 proyectos de briqueta se tiene uno en un 33% de avance y otro en Informe final.
En los dos proyectos de calentadores solares uno en 44 % (contruccion de prototipo) y el otro con 33% ( adquisicion de materiales).
En los dos proyectos de gasificacion uno en 67% (prueba de productos) y otro en 78% (analisis de resultados).
En los proyectos de Biodigestion uno con 33% (adquisicion de materiales y equipos) y el otro en 100% (proyecto terminado.</t>
  </si>
  <si>
    <t>1</t>
  </si>
  <si>
    <t xml:space="preserve">proyecto(hongos comestibles) con 50% de avance (fase experimental).
Evaluacion in vitro de la actividad antifungica de aceites escenciales sobre el crecimiento de fusarium solani 50% de avance (fase experimental).
</t>
  </si>
  <si>
    <r>
      <rPr>
        <sz val="9"/>
        <rFont val="Arial"/>
        <family val="2"/>
      </rPr>
      <t>BMEA:2 proyectos en etapa de pruebas de inhibición in vitro /efectividad del sustrato.
proyecto pesticidas en leche materna con un avance de 13%(revision bibliografica).</t>
    </r>
    <r>
      <rPr>
        <sz val="9"/>
        <color rgb="FFFF0000"/>
        <rFont val="Arial"/>
        <family val="2"/>
      </rPr>
      <t xml:space="preserve">
CEBIVE:4 proyectos  con 14 % de avance y 1 con 43 % y otro con 71 % .
</t>
    </r>
    <r>
      <rPr>
        <sz val="9"/>
        <color theme="1"/>
        <rFont val="Arial"/>
        <family val="2"/>
      </rPr>
      <t>BIN: 1 proyecto con 57% en etapa de análisis de laboratorio.
BIFAR:2 pproyectos con 50% de avance en proceso de extraccion y analisis de laboratorio</t>
    </r>
  </si>
  <si>
    <r>
      <rPr>
        <sz val="9"/>
        <rFont val="Arial"/>
        <family val="2"/>
      </rPr>
      <t>BMEA:38% promedio</t>
    </r>
    <r>
      <rPr>
        <sz val="9"/>
        <color rgb="FFFF0000"/>
        <rFont val="Arial"/>
        <family val="2"/>
      </rPr>
      <t xml:space="preserve">
CEBIVE:29 % promedio
</t>
    </r>
    <r>
      <rPr>
        <sz val="9"/>
        <color theme="1"/>
        <rFont val="Arial"/>
        <family val="2"/>
      </rPr>
      <t xml:space="preserve">BIN: 57% </t>
    </r>
  </si>
  <si>
    <r>
      <t xml:space="preserve">BIFAR: 1 desgrasante.
</t>
    </r>
    <r>
      <rPr>
        <sz val="9"/>
        <rFont val="Arial"/>
        <family val="2"/>
      </rPr>
      <t>CEBIVE: 2 contratos de  vitroplantas.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</si>
</sst>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9" formatCode="_(&quot;$&quot;* #,##0.00_);_(&quot;$&quot;* \(#,##0.00\);_(&quot;$&quot;* &quot;-&quot;??_);_(@_)"/>
    <numFmt numFmtId="170" formatCode="_([$€]* #,##0.00_);_([$€]* \(#,##0.00\);_([$€]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lack"/>
      <family val="2"/>
    </font>
    <font>
      <b/>
      <sz val="9"/>
      <name val="Arial Black"/>
      <family val="2"/>
    </font>
    <font>
      <b/>
      <sz val="6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7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Cambria"/>
      <family val="1"/>
      <scheme val="maj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>
      <alignment wrapText="1"/>
    </xf>
    <xf numFmtId="0" fontId="1" fillId="0" borderId="0">
      <alignment wrapText="1"/>
    </xf>
    <xf numFmtId="0" fontId="1" fillId="0" borderId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2" applyFont="1"/>
    <xf numFmtId="0" fontId="3" fillId="2" borderId="8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6" fillId="0" borderId="0" xfId="2" applyFont="1" applyBorder="1"/>
    <xf numFmtId="0" fontId="0" fillId="0" borderId="0" xfId="2" applyFont="1" applyBorder="1"/>
    <xf numFmtId="0" fontId="3" fillId="2" borderId="18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7" fillId="2" borderId="19" xfId="2" applyFont="1" applyFill="1" applyBorder="1"/>
    <xf numFmtId="0" fontId="7" fillId="2" borderId="20" xfId="2" applyFont="1" applyFill="1" applyBorder="1"/>
    <xf numFmtId="0" fontId="7" fillId="2" borderId="21" xfId="2" applyFont="1" applyFill="1" applyBorder="1"/>
    <xf numFmtId="0" fontId="7" fillId="2" borderId="22" xfId="2" applyFont="1" applyFill="1" applyBorder="1"/>
    <xf numFmtId="0" fontId="7" fillId="2" borderId="23" xfId="2" applyFont="1" applyFill="1" applyBorder="1"/>
    <xf numFmtId="0" fontId="7" fillId="2" borderId="24" xfId="2" applyFont="1" applyFill="1" applyBorder="1"/>
    <xf numFmtId="0" fontId="8" fillId="0" borderId="0" xfId="2" applyFont="1" applyBorder="1"/>
    <xf numFmtId="0" fontId="9" fillId="0" borderId="0" xfId="2" applyFont="1" applyBorder="1"/>
    <xf numFmtId="0" fontId="0" fillId="0" borderId="7" xfId="2" applyFont="1" applyBorder="1" applyAlignment="1">
      <alignment horizontal="center" vertical="center"/>
    </xf>
    <xf numFmtId="49" fontId="10" fillId="0" borderId="10" xfId="2" applyNumberFormat="1" applyFont="1" applyFill="1" applyBorder="1" applyAlignment="1">
      <alignment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9" fontId="11" fillId="0" borderId="10" xfId="1" applyFont="1" applyBorder="1" applyAlignment="1">
      <alignment horizontal="center" vertical="center" wrapText="1"/>
    </xf>
    <xf numFmtId="0" fontId="11" fillId="0" borderId="10" xfId="2" applyFont="1" applyBorder="1" applyAlignment="1">
      <alignment vertical="center" wrapText="1"/>
    </xf>
    <xf numFmtId="0" fontId="11" fillId="0" borderId="11" xfId="2" applyFont="1" applyBorder="1" applyAlignment="1">
      <alignment vertical="center" wrapText="1"/>
    </xf>
    <xf numFmtId="0" fontId="12" fillId="0" borderId="26" xfId="2" applyFont="1" applyFill="1" applyBorder="1" applyAlignment="1"/>
    <xf numFmtId="0" fontId="0" fillId="0" borderId="26" xfId="2" applyFont="1" applyBorder="1" applyAlignment="1"/>
    <xf numFmtId="0" fontId="12" fillId="0" borderId="27" xfId="2" applyFont="1" applyFill="1" applyBorder="1" applyAlignment="1"/>
    <xf numFmtId="0" fontId="0" fillId="0" borderId="25" xfId="2" applyFont="1" applyBorder="1" applyAlignment="1"/>
    <xf numFmtId="0" fontId="0" fillId="0" borderId="28" xfId="2" applyFont="1" applyBorder="1" applyAlignment="1">
      <alignment horizontal="center" vertical="center"/>
    </xf>
    <xf numFmtId="49" fontId="10" fillId="0" borderId="29" xfId="2" applyNumberFormat="1" applyFont="1" applyFill="1" applyBorder="1" applyAlignment="1">
      <alignment horizontal="left" vertical="center" wrapText="1"/>
    </xf>
    <xf numFmtId="49" fontId="10" fillId="0" borderId="29" xfId="2" applyNumberFormat="1" applyFont="1" applyFill="1" applyBorder="1" applyAlignment="1">
      <alignment vertical="center" wrapText="1"/>
    </xf>
    <xf numFmtId="0" fontId="11" fillId="0" borderId="29" xfId="2" applyFont="1" applyFill="1" applyBorder="1" applyAlignment="1">
      <alignment horizontal="center" vertical="center" wrapText="1"/>
    </xf>
    <xf numFmtId="49" fontId="10" fillId="0" borderId="29" xfId="2" applyNumberFormat="1" applyFont="1" applyFill="1" applyBorder="1" applyAlignment="1">
      <alignment horizontal="center" vertical="center" wrapText="1"/>
    </xf>
    <xf numFmtId="9" fontId="11" fillId="0" borderId="29" xfId="1" applyFont="1" applyBorder="1" applyAlignment="1">
      <alignment horizontal="center" vertical="center"/>
    </xf>
    <xf numFmtId="0" fontId="0" fillId="0" borderId="30" xfId="2" applyFont="1" applyBorder="1"/>
    <xf numFmtId="0" fontId="0" fillId="0" borderId="32" xfId="2" applyFont="1" applyBorder="1"/>
    <xf numFmtId="0" fontId="0" fillId="0" borderId="31" xfId="2" applyFont="1" applyBorder="1"/>
    <xf numFmtId="0" fontId="0" fillId="0" borderId="33" xfId="2" applyFont="1" applyBorder="1"/>
    <xf numFmtId="0" fontId="0" fillId="0" borderId="34" xfId="2" applyFont="1" applyBorder="1"/>
    <xf numFmtId="0" fontId="0" fillId="0" borderId="35" xfId="2" applyFont="1" applyBorder="1"/>
    <xf numFmtId="49" fontId="10" fillId="4" borderId="29" xfId="2" applyNumberFormat="1" applyFont="1" applyFill="1" applyBorder="1" applyAlignment="1">
      <alignment horizontal="left" vertical="center" wrapText="1"/>
    </xf>
    <xf numFmtId="0" fontId="11" fillId="4" borderId="29" xfId="2" applyFont="1" applyFill="1" applyBorder="1" applyAlignment="1">
      <alignment horizontal="center" vertical="center" wrapText="1"/>
    </xf>
    <xf numFmtId="0" fontId="0" fillId="5" borderId="30" xfId="2" applyFont="1" applyFill="1" applyBorder="1"/>
    <xf numFmtId="0" fontId="0" fillId="5" borderId="31" xfId="2" applyFont="1" applyFill="1" applyBorder="1"/>
    <xf numFmtId="0" fontId="0" fillId="5" borderId="32" xfId="2" applyFont="1" applyFill="1" applyBorder="1"/>
    <xf numFmtId="0" fontId="0" fillId="5" borderId="33" xfId="2" applyFont="1" applyFill="1" applyBorder="1"/>
    <xf numFmtId="49" fontId="14" fillId="0" borderId="29" xfId="2" applyNumberFormat="1" applyFont="1" applyFill="1" applyBorder="1" applyAlignment="1">
      <alignment horizontal="center" vertical="center" wrapText="1"/>
    </xf>
    <xf numFmtId="0" fontId="11" fillId="0" borderId="29" xfId="2" applyFont="1" applyBorder="1" applyAlignment="1">
      <alignment vertical="center"/>
    </xf>
    <xf numFmtId="49" fontId="10" fillId="4" borderId="29" xfId="2" applyNumberFormat="1" applyFont="1" applyFill="1" applyBorder="1" applyAlignment="1">
      <alignment vertical="center" wrapText="1"/>
    </xf>
    <xf numFmtId="0" fontId="11" fillId="0" borderId="37" xfId="2" applyFont="1" applyBorder="1" applyAlignment="1">
      <alignment vertical="center" wrapText="1"/>
    </xf>
    <xf numFmtId="0" fontId="11" fillId="0" borderId="36" xfId="2" applyFont="1" applyBorder="1" applyAlignment="1">
      <alignment vertical="center"/>
    </xf>
    <xf numFmtId="0" fontId="0" fillId="0" borderId="28" xfId="2" applyFont="1" applyBorder="1"/>
    <xf numFmtId="0" fontId="0" fillId="0" borderId="29" xfId="2" applyFont="1" applyBorder="1"/>
    <xf numFmtId="0" fontId="0" fillId="0" borderId="38" xfId="2" applyFont="1" applyBorder="1"/>
    <xf numFmtId="0" fontId="0" fillId="0" borderId="29" xfId="2" applyFont="1" applyBorder="1" applyAlignment="1">
      <alignment horizontal="center"/>
    </xf>
    <xf numFmtId="0" fontId="0" fillId="0" borderId="36" xfId="2" applyFont="1" applyBorder="1"/>
    <xf numFmtId="0" fontId="0" fillId="0" borderId="0" xfId="2" applyFont="1"/>
    <xf numFmtId="0" fontId="0" fillId="0" borderId="0" xfId="2" applyFont="1" applyAlignment="1">
      <alignment horizontal="center"/>
    </xf>
    <xf numFmtId="0" fontId="14" fillId="0" borderId="29" xfId="1" applyNumberFormat="1" applyFont="1" applyBorder="1" applyAlignment="1">
      <alignment horizontal="center" vertical="center"/>
    </xf>
    <xf numFmtId="0" fontId="14" fillId="0" borderId="0" xfId="2" applyNumberFormat="1" applyFont="1" applyBorder="1" applyAlignment="1">
      <alignment horizontal="left" vertical="center" wrapText="1"/>
    </xf>
    <xf numFmtId="0" fontId="14" fillId="0" borderId="36" xfId="2" applyFont="1" applyBorder="1" applyAlignment="1">
      <alignment vertical="center" wrapText="1"/>
    </xf>
    <xf numFmtId="0" fontId="14" fillId="0" borderId="36" xfId="2" applyFont="1" applyBorder="1" applyAlignment="1">
      <alignment wrapText="1"/>
    </xf>
    <xf numFmtId="0" fontId="15" fillId="0" borderId="37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9" fontId="11" fillId="0" borderId="37" xfId="1" applyFont="1" applyBorder="1" applyAlignment="1">
      <alignment horizontal="center" vertical="center"/>
    </xf>
    <xf numFmtId="9" fontId="11" fillId="0" borderId="29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29" xfId="1" applyNumberFormat="1" applyFont="1" applyBorder="1" applyAlignment="1">
      <alignment horizontal="left" vertical="center" wrapText="1"/>
    </xf>
    <xf numFmtId="0" fontId="0" fillId="0" borderId="39" xfId="2" applyFont="1" applyBorder="1" applyAlignment="1"/>
    <xf numFmtId="0" fontId="13" fillId="0" borderId="0" xfId="2" applyFont="1" applyBorder="1" applyAlignment="1">
      <alignment vertical="center" wrapText="1"/>
    </xf>
    <xf numFmtId="0" fontId="13" fillId="0" borderId="0" xfId="2" applyFont="1" applyBorder="1" applyAlignment="1">
      <alignment horizontal="left" vertical="center" wrapText="1"/>
    </xf>
    <xf numFmtId="0" fontId="5" fillId="0" borderId="0" xfId="2" applyFont="1" applyFill="1" applyBorder="1" applyAlignment="1"/>
    <xf numFmtId="0" fontId="11" fillId="0" borderId="38" xfId="2" applyFont="1" applyBorder="1" applyAlignment="1">
      <alignment vertical="center" wrapText="1"/>
    </xf>
    <xf numFmtId="49" fontId="11" fillId="0" borderId="29" xfId="2" applyNumberFormat="1" applyFont="1" applyFill="1" applyBorder="1" applyAlignment="1">
      <alignment vertical="center" wrapText="1"/>
    </xf>
    <xf numFmtId="49" fontId="11" fillId="0" borderId="29" xfId="2" applyNumberFormat="1" applyFont="1" applyFill="1" applyBorder="1" applyAlignment="1">
      <alignment horizontal="center" vertical="center" wrapText="1"/>
    </xf>
    <xf numFmtId="49" fontId="11" fillId="0" borderId="29" xfId="2" applyNumberFormat="1" applyFont="1" applyFill="1" applyBorder="1" applyAlignment="1">
      <alignment horizontal="left" vertical="center" wrapText="1"/>
    </xf>
    <xf numFmtId="9" fontId="15" fillId="0" borderId="29" xfId="2" applyNumberFormat="1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1" fillId="0" borderId="36" xfId="2" applyFont="1" applyBorder="1" applyAlignment="1">
      <alignment vertical="center" wrapText="1"/>
    </xf>
    <xf numFmtId="9" fontId="11" fillId="0" borderId="29" xfId="2" applyNumberFormat="1" applyFont="1" applyBorder="1" applyAlignment="1">
      <alignment horizontal="center" vertical="center" wrapText="1"/>
    </xf>
    <xf numFmtId="9" fontId="11" fillId="0" borderId="29" xfId="1" applyFont="1" applyBorder="1" applyAlignment="1">
      <alignment horizontal="center" vertical="center" wrapText="1"/>
    </xf>
    <xf numFmtId="0" fontId="11" fillId="0" borderId="36" xfId="2" applyFont="1" applyBorder="1" applyAlignment="1">
      <alignment wrapText="1"/>
    </xf>
    <xf numFmtId="0" fontId="11" fillId="0" borderId="29" xfId="2" applyFont="1" applyBorder="1" applyAlignment="1">
      <alignment vertical="center" wrapText="1"/>
    </xf>
    <xf numFmtId="0" fontId="15" fillId="0" borderId="37" xfId="2" applyFont="1" applyBorder="1" applyAlignment="1">
      <alignment wrapText="1"/>
    </xf>
    <xf numFmtId="3" fontId="15" fillId="0" borderId="37" xfId="2" applyNumberFormat="1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0" fillId="0" borderId="29" xfId="2" applyFont="1" applyBorder="1" applyAlignment="1">
      <alignment vertical="center" wrapText="1"/>
    </xf>
    <xf numFmtId="3" fontId="15" fillId="6" borderId="37" xfId="2" applyNumberFormat="1" applyFont="1" applyFill="1" applyBorder="1" applyAlignment="1">
      <alignment horizontal="center" vertical="center"/>
    </xf>
    <xf numFmtId="0" fontId="11" fillId="6" borderId="10" xfId="2" applyFont="1" applyFill="1" applyBorder="1" applyAlignment="1">
      <alignment horizontal="center" vertical="center" wrapText="1"/>
    </xf>
    <xf numFmtId="0" fontId="15" fillId="6" borderId="37" xfId="2" applyFont="1" applyFill="1" applyBorder="1" applyAlignment="1">
      <alignment horizontal="center" vertical="center"/>
    </xf>
    <xf numFmtId="49" fontId="11" fillId="6" borderId="29" xfId="2" applyNumberFormat="1" applyFont="1" applyFill="1" applyBorder="1" applyAlignment="1">
      <alignment horizontal="center" vertical="center" wrapText="1"/>
    </xf>
    <xf numFmtId="49" fontId="14" fillId="6" borderId="29" xfId="2" applyNumberFormat="1" applyFont="1" applyFill="1" applyBorder="1" applyAlignment="1">
      <alignment horizontal="center" vertical="center" wrapText="1"/>
    </xf>
    <xf numFmtId="0" fontId="11" fillId="6" borderId="37" xfId="2" applyFont="1" applyFill="1" applyBorder="1" applyAlignment="1">
      <alignment horizontal="center" vertical="center" wrapText="1"/>
    </xf>
    <xf numFmtId="0" fontId="0" fillId="0" borderId="29" xfId="2" applyFont="1" applyBorder="1" applyAlignment="1">
      <alignment horizontal="center" vertical="center"/>
    </xf>
    <xf numFmtId="0" fontId="11" fillId="6" borderId="29" xfId="2" applyFont="1" applyFill="1" applyBorder="1" applyAlignment="1">
      <alignment horizontal="center" vertical="center" wrapText="1"/>
    </xf>
    <xf numFmtId="0" fontId="14" fillId="0" borderId="29" xfId="2" applyFont="1" applyBorder="1" applyAlignment="1">
      <alignment vertical="center" wrapText="1"/>
    </xf>
    <xf numFmtId="0" fontId="0" fillId="5" borderId="29" xfId="2" applyFont="1" applyFill="1" applyBorder="1"/>
    <xf numFmtId="0" fontId="2" fillId="2" borderId="3" xfId="2" applyFont="1" applyFill="1" applyBorder="1" applyAlignment="1"/>
    <xf numFmtId="0" fontId="2" fillId="3" borderId="6" xfId="2" applyFont="1" applyFill="1" applyBorder="1" applyAlignment="1"/>
    <xf numFmtId="0" fontId="3" fillId="2" borderId="8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9" fontId="17" fillId="0" borderId="29" xfId="2" applyNumberFormat="1" applyFont="1" applyBorder="1" applyAlignment="1">
      <alignment horizontal="center" vertical="center" wrapText="1"/>
    </xf>
    <xf numFmtId="0" fontId="0" fillId="7" borderId="7" xfId="2" applyFont="1" applyFill="1" applyBorder="1" applyAlignment="1">
      <alignment horizontal="center" vertical="center"/>
    </xf>
    <xf numFmtId="0" fontId="0" fillId="7" borderId="29" xfId="2" applyFont="1" applyFill="1" applyBorder="1" applyAlignment="1">
      <alignment horizontal="center" vertical="center"/>
    </xf>
    <xf numFmtId="0" fontId="0" fillId="5" borderId="40" xfId="2" applyFont="1" applyFill="1" applyBorder="1"/>
    <xf numFmtId="0" fontId="0" fillId="0" borderId="41" xfId="2" applyFont="1" applyBorder="1" applyAlignment="1"/>
    <xf numFmtId="0" fontId="12" fillId="0" borderId="42" xfId="2" applyFont="1" applyFill="1" applyBorder="1" applyAlignment="1"/>
    <xf numFmtId="0" fontId="0" fillId="0" borderId="43" xfId="2" applyFont="1" applyBorder="1" applyAlignment="1"/>
    <xf numFmtId="0" fontId="12" fillId="0" borderId="41" xfId="2" applyFont="1" applyFill="1" applyBorder="1" applyAlignment="1"/>
    <xf numFmtId="0" fontId="0" fillId="0" borderId="44" xfId="2" applyFont="1" applyBorder="1" applyAlignment="1"/>
    <xf numFmtId="0" fontId="14" fillId="0" borderId="29" xfId="2" applyNumberFormat="1" applyFont="1" applyBorder="1" applyAlignment="1">
      <alignment horizontal="left" vertical="center" wrapText="1"/>
    </xf>
    <xf numFmtId="0" fontId="15" fillId="6" borderId="29" xfId="2" applyFont="1" applyFill="1" applyBorder="1" applyAlignment="1">
      <alignment horizontal="center" vertical="center"/>
    </xf>
    <xf numFmtId="3" fontId="15" fillId="6" borderId="29" xfId="2" applyNumberFormat="1" applyFont="1" applyFill="1" applyBorder="1" applyAlignment="1">
      <alignment horizontal="center" vertical="center"/>
    </xf>
    <xf numFmtId="0" fontId="15" fillId="0" borderId="29" xfId="2" applyFont="1" applyBorder="1" applyAlignment="1">
      <alignment wrapText="1"/>
    </xf>
    <xf numFmtId="0" fontId="3" fillId="2" borderId="8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14" fillId="0" borderId="29" xfId="1" applyNumberFormat="1" applyFont="1" applyBorder="1" applyAlignment="1">
      <alignment horizontal="left" vertical="center" wrapText="1"/>
    </xf>
    <xf numFmtId="9" fontId="19" fillId="0" borderId="29" xfId="2" applyNumberFormat="1" applyFont="1" applyBorder="1" applyAlignment="1">
      <alignment horizontal="center" vertical="center"/>
    </xf>
    <xf numFmtId="9" fontId="14" fillId="0" borderId="29" xfId="1" applyFont="1" applyBorder="1" applyAlignment="1">
      <alignment horizontal="center" vertical="center"/>
    </xf>
    <xf numFmtId="9" fontId="14" fillId="0" borderId="29" xfId="1" applyFont="1" applyBorder="1" applyAlignment="1">
      <alignment horizontal="center" vertical="center" wrapText="1"/>
    </xf>
    <xf numFmtId="9" fontId="17" fillId="0" borderId="0" xfId="2" applyNumberFormat="1" applyFont="1" applyBorder="1" applyAlignment="1">
      <alignment horizontal="center" vertical="center" wrapText="1"/>
    </xf>
    <xf numFmtId="0" fontId="0" fillId="2" borderId="0" xfId="2" applyFont="1" applyFill="1"/>
    <xf numFmtId="0" fontId="0" fillId="3" borderId="0" xfId="2" applyFont="1" applyFill="1"/>
    <xf numFmtId="49" fontId="10" fillId="3" borderId="29" xfId="2" applyNumberFormat="1" applyFont="1" applyFill="1" applyBorder="1" applyAlignment="1">
      <alignment horizontal="left" vertical="center" wrapText="1"/>
    </xf>
    <xf numFmtId="49" fontId="10" fillId="2" borderId="29" xfId="2" applyNumberFormat="1" applyFont="1" applyFill="1" applyBorder="1" applyAlignment="1">
      <alignment horizontal="left" vertical="center" wrapText="1"/>
    </xf>
    <xf numFmtId="1" fontId="10" fillId="0" borderId="29" xfId="2" applyNumberFormat="1" applyFont="1" applyFill="1" applyBorder="1" applyAlignment="1">
      <alignment horizontal="center" vertical="center" wrapText="1"/>
    </xf>
    <xf numFmtId="9" fontId="0" fillId="0" borderId="0" xfId="1" applyFont="1"/>
    <xf numFmtId="3" fontId="0" fillId="0" borderId="0" xfId="2" applyNumberFormat="1" applyFont="1" applyAlignment="1">
      <alignment horizontal="center"/>
    </xf>
    <xf numFmtId="0" fontId="11" fillId="6" borderId="29" xfId="2" applyNumberFormat="1" applyFont="1" applyFill="1" applyBorder="1" applyAlignment="1">
      <alignment horizontal="center" vertical="center" wrapText="1"/>
    </xf>
    <xf numFmtId="9" fontId="21" fillId="0" borderId="29" xfId="1" applyFont="1" applyBorder="1" applyAlignment="1">
      <alignment horizontal="center" vertical="center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15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8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14" xfId="2" applyFont="1" applyFill="1" applyBorder="1" applyAlignment="1">
      <alignment horizontal="center"/>
    </xf>
  </cellXfs>
  <cellStyles count="43">
    <cellStyle name="Currency_Sheet1" xfId="14" xr:uid="{00000000-0005-0000-0000-000000000000}"/>
    <cellStyle name="Euro" xfId="15" xr:uid="{00000000-0005-0000-0000-000001000000}"/>
    <cellStyle name="Millares 2" xfId="7" xr:uid="{00000000-0005-0000-0000-000003000000}"/>
    <cellStyle name="Millares 2 2" xfId="16" xr:uid="{00000000-0005-0000-0000-000004000000}"/>
    <cellStyle name="Millares 2 3" xfId="17" xr:uid="{00000000-0005-0000-0000-000005000000}"/>
    <cellStyle name="Millares 2 4" xfId="18" xr:uid="{00000000-0005-0000-0000-000006000000}"/>
    <cellStyle name="Millares 3" xfId="8" xr:uid="{00000000-0005-0000-0000-000007000000}"/>
    <cellStyle name="Millares 4" xfId="6" xr:uid="{00000000-0005-0000-0000-000008000000}"/>
    <cellStyle name="Millares 4 2" xfId="19" xr:uid="{00000000-0005-0000-0000-000009000000}"/>
    <cellStyle name="Millares 4 3" xfId="20" xr:uid="{00000000-0005-0000-0000-00000A000000}"/>
    <cellStyle name="Millares 4 4" xfId="21" xr:uid="{00000000-0005-0000-0000-00000B000000}"/>
    <cellStyle name="Millares 5" xfId="11" xr:uid="{00000000-0005-0000-0000-00000C000000}"/>
    <cellStyle name="Millares 6" xfId="22" xr:uid="{00000000-0005-0000-0000-00000D000000}"/>
    <cellStyle name="Millares 7" xfId="23" xr:uid="{00000000-0005-0000-0000-00000E000000}"/>
    <cellStyle name="Normal" xfId="0" builtinId="0"/>
    <cellStyle name="Normal 10" xfId="24" xr:uid="{00000000-0005-0000-0000-000010000000}"/>
    <cellStyle name="Normal 2" xfId="2" xr:uid="{00000000-0005-0000-0000-000011000000}"/>
    <cellStyle name="Normal 2 2" xfId="25" xr:uid="{00000000-0005-0000-0000-000012000000}"/>
    <cellStyle name="Normal 2 2 2" xfId="26" xr:uid="{00000000-0005-0000-0000-000013000000}"/>
    <cellStyle name="Normal 2 2 3" xfId="27" xr:uid="{00000000-0005-0000-0000-000014000000}"/>
    <cellStyle name="Normal 2 2 4" xfId="28" xr:uid="{00000000-0005-0000-0000-000015000000}"/>
    <cellStyle name="Normal 2 3" xfId="29" xr:uid="{00000000-0005-0000-0000-000016000000}"/>
    <cellStyle name="Normal 2 3 2" xfId="30" xr:uid="{00000000-0005-0000-0000-000017000000}"/>
    <cellStyle name="Normal 2 3 3" xfId="31" xr:uid="{00000000-0005-0000-0000-000018000000}"/>
    <cellStyle name="Normal 2 3 4" xfId="32" xr:uid="{00000000-0005-0000-0000-000019000000}"/>
    <cellStyle name="Normal 3" xfId="3" xr:uid="{00000000-0005-0000-0000-00001A000000}"/>
    <cellStyle name="Normal 3 2" xfId="9" xr:uid="{00000000-0005-0000-0000-00001B000000}"/>
    <cellStyle name="Normal 3 2 2" xfId="33" xr:uid="{00000000-0005-0000-0000-00001C000000}"/>
    <cellStyle name="Normal 3 2 3" xfId="34" xr:uid="{00000000-0005-0000-0000-00001D000000}"/>
    <cellStyle name="Normal 3 2 4" xfId="35" xr:uid="{00000000-0005-0000-0000-00001E000000}"/>
    <cellStyle name="Normal 4" xfId="4" xr:uid="{00000000-0005-0000-0000-00001F000000}"/>
    <cellStyle name="Normal 4 2" xfId="36" xr:uid="{00000000-0005-0000-0000-000020000000}"/>
    <cellStyle name="Normal 4 3" xfId="37" xr:uid="{00000000-0005-0000-0000-000021000000}"/>
    <cellStyle name="Normal 4 4" xfId="38" xr:uid="{00000000-0005-0000-0000-000022000000}"/>
    <cellStyle name="Normal 5" xfId="5" xr:uid="{00000000-0005-0000-0000-000023000000}"/>
    <cellStyle name="Normal 5 2" xfId="12" xr:uid="{00000000-0005-0000-0000-000024000000}"/>
    <cellStyle name="Normal 6" xfId="10" xr:uid="{00000000-0005-0000-0000-000025000000}"/>
    <cellStyle name="Normal 7" xfId="39" xr:uid="{00000000-0005-0000-0000-000026000000}"/>
    <cellStyle name="Porcentaje" xfId="1" builtinId="5"/>
    <cellStyle name="Porcentual 2" xfId="13" xr:uid="{00000000-0005-0000-0000-000028000000}"/>
    <cellStyle name="Porcentual 3" xfId="40" xr:uid="{00000000-0005-0000-0000-000029000000}"/>
    <cellStyle name="Porcentual 4" xfId="41" xr:uid="{00000000-0005-0000-0000-00002A000000}"/>
    <cellStyle name="Porcentual 5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59635</xdr:rowOff>
    </xdr:from>
    <xdr:to>
      <xdr:col>10</xdr:col>
      <xdr:colOff>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2182475" y="59635"/>
          <a:ext cx="0" cy="349940"/>
          <a:chOff x="657" y="1449"/>
          <a:chExt cx="1751" cy="72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98" y="1531"/>
            <a:ext cx="1110" cy="51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DO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/>
              </a:rPr>
              <a:t>IIBI</a:t>
            </a:r>
          </a:p>
        </xdr:txBody>
      </xdr:sp>
      <xdr:pic>
        <xdr:nvPicPr>
          <xdr:cNvPr id="4" name="Picture 3" descr="Imagen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7" y="1449"/>
            <a:ext cx="525" cy="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280</xdr:colOff>
      <xdr:row>0</xdr:row>
      <xdr:rowOff>59635</xdr:rowOff>
    </xdr:from>
    <xdr:to>
      <xdr:col>19</xdr:col>
      <xdr:colOff>48421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868430" y="59635"/>
          <a:ext cx="905391" cy="330890"/>
          <a:chOff x="657" y="1449"/>
          <a:chExt cx="1751" cy="72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98" y="1531"/>
            <a:ext cx="1110" cy="51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DO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/>
              </a:rPr>
              <a:t>IIBI</a:t>
            </a:r>
          </a:p>
        </xdr:txBody>
      </xdr:sp>
      <xdr:pic>
        <xdr:nvPicPr>
          <xdr:cNvPr id="4" name="Picture 3" descr="Imagen1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7" y="1449"/>
            <a:ext cx="525" cy="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280</xdr:colOff>
      <xdr:row>0</xdr:row>
      <xdr:rowOff>59635</xdr:rowOff>
    </xdr:from>
    <xdr:to>
      <xdr:col>19</xdr:col>
      <xdr:colOff>48421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3086678" y="57349"/>
          <a:ext cx="0" cy="338891"/>
          <a:chOff x="657" y="1449"/>
          <a:chExt cx="1751" cy="72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98" y="1531"/>
            <a:ext cx="1110" cy="51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DO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/>
              </a:rPr>
              <a:t>IIBI</a:t>
            </a:r>
          </a:p>
        </xdr:txBody>
      </xdr:sp>
      <xdr:pic>
        <xdr:nvPicPr>
          <xdr:cNvPr id="4" name="Picture 3" descr="Imagen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7" y="1449"/>
            <a:ext cx="525" cy="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59635</xdr:rowOff>
    </xdr:from>
    <xdr:to>
      <xdr:col>10</xdr:col>
      <xdr:colOff>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11991975" y="59635"/>
          <a:ext cx="0" cy="349940"/>
          <a:chOff x="657" y="1449"/>
          <a:chExt cx="1751" cy="72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98" y="1531"/>
            <a:ext cx="1110" cy="51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DO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/>
              </a:rPr>
              <a:t>IIBI</a:t>
            </a:r>
          </a:p>
        </xdr:txBody>
      </xdr:sp>
      <xdr:pic>
        <xdr:nvPicPr>
          <xdr:cNvPr id="4" name="Picture 3" descr="Imagen1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7" y="1449"/>
            <a:ext cx="525" cy="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59635</xdr:rowOff>
    </xdr:from>
    <xdr:to>
      <xdr:col>10</xdr:col>
      <xdr:colOff>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1991975" y="59635"/>
          <a:ext cx="0" cy="349940"/>
          <a:chOff x="657" y="1449"/>
          <a:chExt cx="1751" cy="72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98" y="1531"/>
            <a:ext cx="1110" cy="51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DO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/>
              </a:rPr>
              <a:t>IIBI</a:t>
            </a:r>
          </a:p>
        </xdr:txBody>
      </xdr:sp>
      <xdr:pic>
        <xdr:nvPicPr>
          <xdr:cNvPr id="4" name="Picture 3" descr="Imagen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7" y="1449"/>
            <a:ext cx="525" cy="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C15"/>
  <sheetViews>
    <sheetView view="pageBreakPreview" zoomScaleNormal="100" zoomScaleSheetLayoutView="100" workbookViewId="0">
      <selection activeCell="E15" sqref="E15"/>
    </sheetView>
  </sheetViews>
  <sheetFormatPr baseColWidth="10" defaultColWidth="9.140625" defaultRowHeight="15" x14ac:dyDescent="0.25"/>
  <cols>
    <col min="1" max="1" width="6.42578125" style="55" customWidth="1"/>
    <col min="2" max="2" width="26.28515625" style="55" customWidth="1"/>
    <col min="3" max="3" width="22.28515625" style="55" customWidth="1"/>
    <col min="4" max="4" width="8.85546875" style="55" customWidth="1"/>
    <col min="5" max="6" width="10.140625" style="55" customWidth="1"/>
    <col min="7" max="7" width="26.7109375" style="55" customWidth="1"/>
    <col min="8" max="8" width="19.28515625" style="56" bestFit="1" customWidth="1"/>
    <col min="9" max="9" width="14.85546875" style="55" customWidth="1"/>
    <col min="10" max="10" width="37.7109375" style="55" customWidth="1"/>
    <col min="11" max="22" width="2.140625" style="55" hidden="1" customWidth="1"/>
    <col min="23" max="23" width="21" style="55" customWidth="1"/>
    <col min="24" max="28" width="2" style="55" bestFit="1" customWidth="1"/>
    <col min="29" max="31" width="9.140625" style="55"/>
    <col min="32" max="32" width="25" style="55" customWidth="1"/>
    <col min="33" max="16384" width="9.140625" style="55"/>
  </cols>
  <sheetData>
    <row r="1" spans="1:29" s="1" customFormat="1" ht="15.75" customHeight="1" x14ac:dyDescent="0.3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1"/>
      <c r="K1" s="139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  <c r="W1" s="98"/>
    </row>
    <row r="2" spans="1:29" s="1" customFormat="1" ht="16.5" customHeight="1" thickBot="1" x14ac:dyDescent="0.35">
      <c r="A2" s="145" t="s">
        <v>59</v>
      </c>
      <c r="B2" s="146"/>
      <c r="C2" s="146"/>
      <c r="D2" s="146"/>
      <c r="E2" s="146"/>
      <c r="F2" s="146"/>
      <c r="G2" s="146"/>
      <c r="H2" s="146"/>
      <c r="I2" s="146"/>
      <c r="J2" s="147"/>
      <c r="K2" s="14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  <c r="W2" s="99"/>
    </row>
    <row r="3" spans="1:29" s="5" customFormat="1" ht="15.75" x14ac:dyDescent="0.3">
      <c r="A3" s="148" t="s">
        <v>1</v>
      </c>
      <c r="B3" s="150" t="s">
        <v>2</v>
      </c>
      <c r="C3" s="100"/>
      <c r="D3" s="3"/>
      <c r="E3" s="3" t="s">
        <v>3</v>
      </c>
      <c r="F3" s="3" t="s">
        <v>4</v>
      </c>
      <c r="G3" s="137" t="s">
        <v>5</v>
      </c>
      <c r="H3" s="3" t="s">
        <v>6</v>
      </c>
      <c r="I3" s="137" t="s">
        <v>7</v>
      </c>
      <c r="J3" s="152" t="s">
        <v>8</v>
      </c>
      <c r="K3" s="154" t="s">
        <v>9</v>
      </c>
      <c r="L3" s="155"/>
      <c r="M3" s="156"/>
      <c r="N3" s="157" t="s">
        <v>10</v>
      </c>
      <c r="O3" s="158"/>
      <c r="P3" s="159"/>
      <c r="Q3" s="133" t="s">
        <v>11</v>
      </c>
      <c r="R3" s="134"/>
      <c r="S3" s="134"/>
      <c r="T3" s="135" t="s">
        <v>12</v>
      </c>
      <c r="U3" s="135"/>
      <c r="V3" s="136"/>
      <c r="W3" s="137" t="s">
        <v>61</v>
      </c>
      <c r="X3" s="70"/>
      <c r="Y3" s="70"/>
      <c r="Z3" s="4"/>
      <c r="AA3" s="4"/>
      <c r="AB3" s="4"/>
    </row>
    <row r="4" spans="1:29" s="15" customFormat="1" thickBot="1" x14ac:dyDescent="0.35">
      <c r="A4" s="149"/>
      <c r="B4" s="151"/>
      <c r="C4" s="101" t="s">
        <v>13</v>
      </c>
      <c r="D4" s="7" t="s">
        <v>14</v>
      </c>
      <c r="E4" s="7" t="s">
        <v>15</v>
      </c>
      <c r="F4" s="7" t="s">
        <v>16</v>
      </c>
      <c r="G4" s="138"/>
      <c r="H4" s="7" t="s">
        <v>17</v>
      </c>
      <c r="I4" s="138"/>
      <c r="J4" s="153"/>
      <c r="K4" s="8">
        <v>1</v>
      </c>
      <c r="L4" s="9">
        <v>2</v>
      </c>
      <c r="M4" s="10">
        <v>3</v>
      </c>
      <c r="N4" s="11">
        <v>1</v>
      </c>
      <c r="O4" s="9">
        <v>2</v>
      </c>
      <c r="P4" s="12">
        <v>3</v>
      </c>
      <c r="Q4" s="11">
        <v>1</v>
      </c>
      <c r="R4" s="9">
        <v>2</v>
      </c>
      <c r="S4" s="10">
        <v>3</v>
      </c>
      <c r="T4" s="11">
        <v>1</v>
      </c>
      <c r="U4" s="9">
        <v>2</v>
      </c>
      <c r="V4" s="13">
        <v>3</v>
      </c>
      <c r="W4" s="138"/>
      <c r="X4" s="14"/>
      <c r="Y4" s="14"/>
      <c r="Z4" s="14"/>
      <c r="AA4" s="14"/>
      <c r="AB4" s="14"/>
    </row>
    <row r="5" spans="1:29" s="5" customFormat="1" ht="48" x14ac:dyDescent="0.25">
      <c r="A5" s="16">
        <v>1</v>
      </c>
      <c r="B5" s="17" t="s">
        <v>18</v>
      </c>
      <c r="C5" s="17" t="s">
        <v>19</v>
      </c>
      <c r="D5" s="18">
        <v>18</v>
      </c>
      <c r="E5" s="89"/>
      <c r="F5" s="20">
        <f>+E5/D5</f>
        <v>0</v>
      </c>
      <c r="G5" s="21" t="s">
        <v>20</v>
      </c>
      <c r="H5" s="20"/>
      <c r="I5" s="21" t="s">
        <v>21</v>
      </c>
      <c r="J5" s="22"/>
      <c r="K5" s="41"/>
      <c r="L5" s="41"/>
      <c r="M5" s="41"/>
      <c r="N5" s="41"/>
      <c r="O5" s="41"/>
      <c r="P5" s="41"/>
      <c r="Q5" s="24"/>
      <c r="R5" s="24"/>
      <c r="S5" s="25"/>
      <c r="T5" s="26"/>
      <c r="U5" s="23"/>
      <c r="V5" s="67"/>
      <c r="W5" s="71"/>
    </row>
    <row r="6" spans="1:29" s="5" customFormat="1" ht="36" x14ac:dyDescent="0.25">
      <c r="A6" s="27">
        <v>2</v>
      </c>
      <c r="B6" s="28" t="s">
        <v>22</v>
      </c>
      <c r="C6" s="29" t="s">
        <v>23</v>
      </c>
      <c r="D6" s="30">
        <v>10</v>
      </c>
      <c r="E6" s="92"/>
      <c r="F6" s="32">
        <f t="shared" ref="F6:F15" si="0">+E6/D6</f>
        <v>0</v>
      </c>
      <c r="G6" s="72" t="s">
        <v>24</v>
      </c>
      <c r="H6" s="73"/>
      <c r="I6" s="72" t="s">
        <v>25</v>
      </c>
      <c r="J6" s="72"/>
      <c r="K6" s="41"/>
      <c r="L6" s="41"/>
      <c r="M6" s="41"/>
      <c r="N6" s="41"/>
      <c r="O6" s="41"/>
      <c r="P6" s="41"/>
      <c r="Q6" s="37"/>
      <c r="R6" s="35"/>
      <c r="S6" s="34"/>
      <c r="T6" s="37"/>
      <c r="U6" s="35"/>
      <c r="V6" s="36"/>
      <c r="W6" s="51"/>
      <c r="AC6" s="68"/>
    </row>
    <row r="7" spans="1:29" s="5" customFormat="1" ht="132.75" thickBot="1" x14ac:dyDescent="0.3">
      <c r="A7" s="27">
        <v>3</v>
      </c>
      <c r="B7" s="39" t="s">
        <v>26</v>
      </c>
      <c r="C7" s="39" t="s">
        <v>27</v>
      </c>
      <c r="D7" s="40">
        <v>2</v>
      </c>
      <c r="E7" s="92"/>
      <c r="F7" s="32">
        <f t="shared" si="0"/>
        <v>0</v>
      </c>
      <c r="G7" s="58" t="s">
        <v>84</v>
      </c>
      <c r="H7" s="64"/>
      <c r="I7" s="65" t="s">
        <v>28</v>
      </c>
      <c r="J7" s="66"/>
      <c r="K7" s="41"/>
      <c r="L7" s="41"/>
      <c r="M7" s="41"/>
      <c r="N7" s="41"/>
      <c r="O7" s="41"/>
      <c r="P7" s="41"/>
      <c r="Q7" s="37"/>
      <c r="R7" s="35"/>
      <c r="S7" s="34"/>
      <c r="T7" s="37"/>
      <c r="U7" s="35"/>
      <c r="V7" s="36"/>
      <c r="W7" s="71"/>
      <c r="AC7" s="68"/>
    </row>
    <row r="8" spans="1:29" s="5" customFormat="1" ht="60.75" thickBot="1" x14ac:dyDescent="0.3">
      <c r="A8" s="27">
        <v>4</v>
      </c>
      <c r="B8" s="28" t="s">
        <v>29</v>
      </c>
      <c r="C8" s="28" t="s">
        <v>30</v>
      </c>
      <c r="D8" s="30">
        <v>2</v>
      </c>
      <c r="E8" s="92"/>
      <c r="F8" s="20">
        <f t="shared" si="0"/>
        <v>0</v>
      </c>
      <c r="G8" s="74" t="s">
        <v>31</v>
      </c>
      <c r="H8" s="75"/>
      <c r="I8" s="76" t="s">
        <v>32</v>
      </c>
      <c r="J8" s="77"/>
      <c r="K8" s="41"/>
      <c r="L8" s="42"/>
      <c r="M8" s="43"/>
      <c r="N8" s="41"/>
      <c r="O8" s="42"/>
      <c r="P8" s="44"/>
      <c r="Q8" s="37"/>
      <c r="R8" s="35"/>
      <c r="S8" s="34"/>
      <c r="T8" s="37"/>
      <c r="U8" s="35"/>
      <c r="V8" s="36"/>
      <c r="W8" s="51"/>
      <c r="AC8" s="69"/>
    </row>
    <row r="9" spans="1:29" s="5" customFormat="1" ht="60.75" thickBot="1" x14ac:dyDescent="0.3">
      <c r="A9" s="27">
        <v>5</v>
      </c>
      <c r="B9" s="39" t="s">
        <v>33</v>
      </c>
      <c r="C9" s="39" t="s">
        <v>34</v>
      </c>
      <c r="D9" s="40">
        <v>4</v>
      </c>
      <c r="E9" s="92"/>
      <c r="F9" s="20">
        <f t="shared" si="0"/>
        <v>0</v>
      </c>
      <c r="G9" s="74" t="s">
        <v>35</v>
      </c>
      <c r="H9" s="78"/>
      <c r="I9" s="65" t="s">
        <v>71</v>
      </c>
      <c r="J9" s="77"/>
      <c r="K9" s="41"/>
      <c r="L9" s="42"/>
      <c r="M9" s="43"/>
      <c r="N9" s="41"/>
      <c r="O9" s="42"/>
      <c r="P9" s="44"/>
      <c r="Q9" s="37"/>
      <c r="R9" s="35"/>
      <c r="S9" s="34"/>
      <c r="T9" s="37"/>
      <c r="U9" s="35"/>
      <c r="V9" s="36"/>
      <c r="W9" s="51"/>
    </row>
    <row r="10" spans="1:29" s="5" customFormat="1" ht="60" x14ac:dyDescent="0.25">
      <c r="A10" s="27">
        <v>6</v>
      </c>
      <c r="B10" s="39" t="s">
        <v>36</v>
      </c>
      <c r="C10" s="39" t="s">
        <v>37</v>
      </c>
      <c r="D10" s="40">
        <v>2</v>
      </c>
      <c r="E10" s="90"/>
      <c r="F10" s="20">
        <f t="shared" si="0"/>
        <v>0</v>
      </c>
      <c r="G10" s="74" t="s">
        <v>38</v>
      </c>
      <c r="H10" s="32"/>
      <c r="I10" s="46" t="s">
        <v>39</v>
      </c>
      <c r="J10" s="77"/>
      <c r="K10" s="41"/>
      <c r="L10" s="42"/>
      <c r="M10" s="43"/>
      <c r="N10" s="41"/>
      <c r="O10" s="42"/>
      <c r="P10" s="44"/>
      <c r="Q10" s="37"/>
      <c r="R10" s="35"/>
      <c r="S10" s="34"/>
      <c r="T10" s="37"/>
      <c r="U10" s="35"/>
      <c r="V10" s="36"/>
      <c r="W10" s="51"/>
    </row>
    <row r="11" spans="1:29" s="5" customFormat="1" ht="105" x14ac:dyDescent="0.25">
      <c r="A11" s="27">
        <v>7</v>
      </c>
      <c r="B11" s="39" t="s">
        <v>40</v>
      </c>
      <c r="C11" s="47" t="s">
        <v>41</v>
      </c>
      <c r="D11" s="40">
        <v>3</v>
      </c>
      <c r="E11" s="88"/>
      <c r="F11" s="32">
        <f t="shared" si="0"/>
        <v>0</v>
      </c>
      <c r="G11" s="82" t="s">
        <v>42</v>
      </c>
      <c r="H11" s="32"/>
      <c r="I11" s="81" t="s">
        <v>43</v>
      </c>
      <c r="J11" s="77"/>
      <c r="K11" s="41"/>
      <c r="L11" s="42"/>
      <c r="M11" s="43"/>
      <c r="N11" s="41"/>
      <c r="O11" s="42"/>
      <c r="P11" s="44"/>
      <c r="Q11" s="37"/>
      <c r="R11" s="35"/>
      <c r="S11" s="34"/>
      <c r="T11" s="37"/>
      <c r="U11" s="35"/>
      <c r="V11" s="36"/>
      <c r="W11" s="51"/>
    </row>
    <row r="12" spans="1:29" s="5" customFormat="1" ht="36" x14ac:dyDescent="0.25">
      <c r="A12" s="27">
        <v>8</v>
      </c>
      <c r="B12" s="28" t="s">
        <v>44</v>
      </c>
      <c r="C12" s="28" t="s">
        <v>41</v>
      </c>
      <c r="D12" s="31" t="s">
        <v>45</v>
      </c>
      <c r="E12" s="91"/>
      <c r="F12" s="32">
        <f t="shared" si="0"/>
        <v>0</v>
      </c>
      <c r="G12" s="74" t="s">
        <v>46</v>
      </c>
      <c r="H12" s="32"/>
      <c r="I12" s="81" t="s">
        <v>47</v>
      </c>
      <c r="J12" s="77"/>
      <c r="K12" s="41"/>
      <c r="L12" s="42"/>
      <c r="M12" s="43"/>
      <c r="N12" s="41"/>
      <c r="O12" s="42"/>
      <c r="P12" s="44"/>
      <c r="Q12" s="37"/>
      <c r="R12" s="35"/>
      <c r="S12" s="34"/>
      <c r="T12" s="37"/>
      <c r="U12" s="35"/>
      <c r="V12" s="36"/>
      <c r="W12" s="51"/>
    </row>
    <row r="13" spans="1:29" s="5" customFormat="1" ht="120.75" thickBot="1" x14ac:dyDescent="0.3">
      <c r="A13" s="27">
        <v>9</v>
      </c>
      <c r="B13" s="39" t="s">
        <v>48</v>
      </c>
      <c r="C13" s="39" t="s">
        <v>49</v>
      </c>
      <c r="D13" s="31" t="s">
        <v>60</v>
      </c>
      <c r="E13" s="91"/>
      <c r="F13" s="32">
        <f t="shared" si="0"/>
        <v>0</v>
      </c>
      <c r="G13" s="74" t="s">
        <v>50</v>
      </c>
      <c r="H13" s="79"/>
      <c r="I13" s="81" t="s">
        <v>51</v>
      </c>
      <c r="J13" s="77"/>
      <c r="K13" s="41"/>
      <c r="L13" s="42"/>
      <c r="M13" s="43"/>
      <c r="N13" s="41"/>
      <c r="O13" s="42"/>
      <c r="P13" s="44"/>
      <c r="Q13" s="37"/>
      <c r="R13" s="35"/>
      <c r="S13" s="34"/>
      <c r="T13" s="37"/>
      <c r="U13" s="35"/>
      <c r="V13" s="36"/>
      <c r="W13" s="77"/>
    </row>
    <row r="14" spans="1:29" s="5" customFormat="1" ht="36" x14ac:dyDescent="0.25">
      <c r="A14" s="27">
        <v>10</v>
      </c>
      <c r="B14" s="28" t="s">
        <v>52</v>
      </c>
      <c r="C14" s="28" t="s">
        <v>53</v>
      </c>
      <c r="D14" s="30">
        <v>2049</v>
      </c>
      <c r="E14" s="93"/>
      <c r="F14" s="20">
        <f t="shared" si="0"/>
        <v>0</v>
      </c>
      <c r="G14" s="48" t="s">
        <v>54</v>
      </c>
      <c r="H14" s="32"/>
      <c r="I14" s="46" t="s">
        <v>55</v>
      </c>
      <c r="J14" s="77"/>
      <c r="K14" s="41"/>
      <c r="L14" s="42"/>
      <c r="M14" s="43"/>
      <c r="N14" s="41"/>
      <c r="O14" s="42"/>
      <c r="P14" s="44"/>
      <c r="Q14" s="37"/>
      <c r="R14" s="35"/>
      <c r="S14" s="34"/>
      <c r="T14" s="37"/>
      <c r="U14" s="35"/>
      <c r="V14" s="36"/>
      <c r="W14" s="77"/>
    </row>
    <row r="15" spans="1:29" s="5" customFormat="1" ht="48" x14ac:dyDescent="0.25">
      <c r="A15" s="94">
        <v>11</v>
      </c>
      <c r="B15" s="28" t="s">
        <v>56</v>
      </c>
      <c r="C15" s="28" t="s">
        <v>53</v>
      </c>
      <c r="D15" s="30">
        <v>20</v>
      </c>
      <c r="E15" s="95"/>
      <c r="F15" s="32">
        <f t="shared" si="0"/>
        <v>0</v>
      </c>
      <c r="G15" s="81" t="s">
        <v>57</v>
      </c>
      <c r="H15" s="32"/>
      <c r="I15" s="46" t="s">
        <v>58</v>
      </c>
      <c r="J15" s="96"/>
      <c r="K15" s="97"/>
      <c r="L15" s="97"/>
      <c r="M15" s="97"/>
      <c r="N15" s="97"/>
      <c r="O15" s="97"/>
      <c r="P15" s="97"/>
      <c r="Q15" s="51"/>
      <c r="R15" s="51"/>
      <c r="S15" s="51"/>
      <c r="T15" s="51"/>
      <c r="U15" s="51"/>
      <c r="V15" s="51"/>
      <c r="W15" s="51"/>
    </row>
  </sheetData>
  <mergeCells count="13">
    <mergeCell ref="Q3:S3"/>
    <mergeCell ref="T3:V3"/>
    <mergeCell ref="W3:W4"/>
    <mergeCell ref="A1:J1"/>
    <mergeCell ref="K1:V2"/>
    <mergeCell ref="A2:J2"/>
    <mergeCell ref="A3:A4"/>
    <mergeCell ref="B3:B4"/>
    <mergeCell ref="G3:G4"/>
    <mergeCell ref="I3:I4"/>
    <mergeCell ref="J3:J4"/>
    <mergeCell ref="K3:M3"/>
    <mergeCell ref="N3:P3"/>
  </mergeCells>
  <printOptions horizontalCentered="1" verticalCentered="1"/>
  <pageMargins left="0.15748031496062992" right="0.15748031496062992" top="0.23622047244094491" bottom="0.27559055118110237" header="0.23622047244094491" footer="0.27559055118110237"/>
  <pageSetup paperSize="5" scale="80" orientation="landscape" copies="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C17"/>
  <sheetViews>
    <sheetView topLeftCell="A10" zoomScaleNormal="100" zoomScaleSheetLayoutView="120" workbookViewId="0">
      <selection activeCell="I13" sqref="I13"/>
    </sheetView>
  </sheetViews>
  <sheetFormatPr baseColWidth="10" defaultColWidth="9.140625" defaultRowHeight="15" x14ac:dyDescent="0.25"/>
  <cols>
    <col min="1" max="1" width="6.42578125" style="55" customWidth="1"/>
    <col min="2" max="2" width="26.28515625" style="55" customWidth="1"/>
    <col min="3" max="3" width="22.28515625" style="55" customWidth="1"/>
    <col min="4" max="4" width="8.85546875" style="55" customWidth="1"/>
    <col min="5" max="6" width="10.140625" style="55" customWidth="1"/>
    <col min="7" max="7" width="26.7109375" style="55" customWidth="1"/>
    <col min="8" max="8" width="19.28515625" style="56" bestFit="1" customWidth="1"/>
    <col min="9" max="9" width="14.85546875" style="55" customWidth="1"/>
    <col min="10" max="10" width="26.5703125" style="55" customWidth="1"/>
    <col min="11" max="22" width="2.140625" style="55" bestFit="1" customWidth="1"/>
    <col min="23" max="23" width="16.140625" style="55" customWidth="1"/>
    <col min="24" max="28" width="2" style="55" bestFit="1" customWidth="1"/>
    <col min="29" max="31" width="9.140625" style="55"/>
    <col min="32" max="32" width="25" style="55" customWidth="1"/>
    <col min="33" max="16384" width="9.140625" style="55"/>
  </cols>
  <sheetData>
    <row r="1" spans="1:29" s="1" customFormat="1" x14ac:dyDescent="0.3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1"/>
      <c r="K1" s="139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</row>
    <row r="2" spans="1:29" s="1" customFormat="1" ht="15.75" thickBot="1" x14ac:dyDescent="0.35">
      <c r="A2" s="145" t="s">
        <v>78</v>
      </c>
      <c r="B2" s="146"/>
      <c r="C2" s="146"/>
      <c r="D2" s="146"/>
      <c r="E2" s="146"/>
      <c r="F2" s="146"/>
      <c r="G2" s="146"/>
      <c r="H2" s="146"/>
      <c r="I2" s="146"/>
      <c r="J2" s="147"/>
      <c r="K2" s="14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</row>
    <row r="3" spans="1:29" s="5" customFormat="1" ht="15.75" x14ac:dyDescent="0.3">
      <c r="A3" s="148" t="s">
        <v>1</v>
      </c>
      <c r="B3" s="150" t="s">
        <v>2</v>
      </c>
      <c r="C3" s="85"/>
      <c r="D3" s="3"/>
      <c r="E3" s="3" t="s">
        <v>3</v>
      </c>
      <c r="F3" s="3" t="s">
        <v>4</v>
      </c>
      <c r="G3" s="137" t="s">
        <v>5</v>
      </c>
      <c r="H3" s="3" t="s">
        <v>6</v>
      </c>
      <c r="I3" s="137" t="s">
        <v>7</v>
      </c>
      <c r="J3" s="152" t="s">
        <v>8</v>
      </c>
      <c r="K3" s="154" t="s">
        <v>9</v>
      </c>
      <c r="L3" s="155"/>
      <c r="M3" s="156"/>
      <c r="N3" s="157" t="s">
        <v>10</v>
      </c>
      <c r="O3" s="158"/>
      <c r="P3" s="159"/>
      <c r="Q3" s="133" t="s">
        <v>11</v>
      </c>
      <c r="R3" s="134"/>
      <c r="S3" s="134"/>
      <c r="T3" s="135" t="s">
        <v>12</v>
      </c>
      <c r="U3" s="135"/>
      <c r="V3" s="136"/>
      <c r="W3" s="137" t="s">
        <v>61</v>
      </c>
      <c r="X3" s="70"/>
      <c r="Y3" s="70"/>
      <c r="Z3" s="4"/>
      <c r="AA3" s="4"/>
      <c r="AB3" s="4"/>
    </row>
    <row r="4" spans="1:29" s="15" customFormat="1" thickBot="1" x14ac:dyDescent="0.35">
      <c r="A4" s="149"/>
      <c r="B4" s="151"/>
      <c r="C4" s="86" t="s">
        <v>13</v>
      </c>
      <c r="D4" s="7" t="s">
        <v>14</v>
      </c>
      <c r="E4" s="7" t="s">
        <v>15</v>
      </c>
      <c r="F4" s="7" t="s">
        <v>16</v>
      </c>
      <c r="G4" s="138"/>
      <c r="H4" s="7" t="s">
        <v>17</v>
      </c>
      <c r="I4" s="138"/>
      <c r="J4" s="153"/>
      <c r="K4" s="8">
        <v>1</v>
      </c>
      <c r="L4" s="9">
        <v>2</v>
      </c>
      <c r="M4" s="10">
        <v>3</v>
      </c>
      <c r="N4" s="11">
        <v>1</v>
      </c>
      <c r="O4" s="9">
        <v>2</v>
      </c>
      <c r="P4" s="12">
        <v>3</v>
      </c>
      <c r="Q4" s="11">
        <v>1</v>
      </c>
      <c r="R4" s="9">
        <v>2</v>
      </c>
      <c r="S4" s="10">
        <v>3</v>
      </c>
      <c r="T4" s="11">
        <v>1</v>
      </c>
      <c r="U4" s="9">
        <v>2</v>
      </c>
      <c r="V4" s="13">
        <v>3</v>
      </c>
      <c r="W4" s="138"/>
      <c r="X4" s="14"/>
      <c r="Y4" s="14"/>
      <c r="Z4" s="14"/>
      <c r="AA4" s="14"/>
      <c r="AB4" s="14"/>
    </row>
    <row r="5" spans="1:29" s="5" customFormat="1" ht="84" x14ac:dyDescent="0.25">
      <c r="A5" s="16">
        <v>1</v>
      </c>
      <c r="B5" s="17" t="s">
        <v>18</v>
      </c>
      <c r="C5" s="17" t="s">
        <v>19</v>
      </c>
      <c r="D5" s="18">
        <v>18</v>
      </c>
      <c r="E5" s="19">
        <v>11</v>
      </c>
      <c r="F5" s="20">
        <f>+E5/D5</f>
        <v>0.61111111111111116</v>
      </c>
      <c r="G5" s="21" t="s">
        <v>20</v>
      </c>
      <c r="H5" s="20" t="s">
        <v>64</v>
      </c>
      <c r="I5" s="21" t="s">
        <v>21</v>
      </c>
      <c r="J5" s="22" t="s">
        <v>65</v>
      </c>
      <c r="K5" s="41"/>
      <c r="L5" s="41"/>
      <c r="M5" s="41"/>
      <c r="N5" s="41"/>
      <c r="O5" s="41"/>
      <c r="P5" s="41"/>
      <c r="Q5" s="24"/>
      <c r="R5" s="24"/>
      <c r="S5" s="25"/>
      <c r="T5" s="26"/>
      <c r="U5" s="23"/>
      <c r="V5" s="67"/>
      <c r="W5" s="71" t="s">
        <v>62</v>
      </c>
    </row>
    <row r="6" spans="1:29" s="5" customFormat="1" ht="84" x14ac:dyDescent="0.25">
      <c r="A6" s="27">
        <v>2</v>
      </c>
      <c r="B6" s="28" t="s">
        <v>22</v>
      </c>
      <c r="C6" s="29" t="s">
        <v>23</v>
      </c>
      <c r="D6" s="30">
        <v>10</v>
      </c>
      <c r="E6" s="45"/>
      <c r="F6" s="32">
        <f t="shared" ref="F6:F15" si="0">+E6/D6</f>
        <v>0</v>
      </c>
      <c r="G6" s="72" t="s">
        <v>80</v>
      </c>
      <c r="H6" s="73" t="s">
        <v>67</v>
      </c>
      <c r="I6" s="72" t="s">
        <v>25</v>
      </c>
      <c r="J6" s="72" t="s">
        <v>66</v>
      </c>
      <c r="K6" s="41"/>
      <c r="L6" s="41"/>
      <c r="M6" s="41"/>
      <c r="N6" s="41"/>
      <c r="O6" s="41"/>
      <c r="P6" s="41"/>
      <c r="Q6" s="37"/>
      <c r="R6" s="35"/>
      <c r="S6" s="34"/>
      <c r="T6" s="37"/>
      <c r="U6" s="35"/>
      <c r="V6" s="36"/>
      <c r="W6" s="51"/>
      <c r="AC6" s="68"/>
    </row>
    <row r="7" spans="1:29" s="5" customFormat="1" ht="173.25" customHeight="1" thickBot="1" x14ac:dyDescent="0.3">
      <c r="A7" s="27">
        <v>3</v>
      </c>
      <c r="B7" s="39" t="s">
        <v>26</v>
      </c>
      <c r="C7" s="39" t="s">
        <v>27</v>
      </c>
      <c r="D7" s="40">
        <v>2</v>
      </c>
      <c r="E7" s="57"/>
      <c r="F7" s="32">
        <f t="shared" si="0"/>
        <v>0</v>
      </c>
      <c r="G7" s="58" t="s">
        <v>68</v>
      </c>
      <c r="H7" s="64">
        <v>0.48</v>
      </c>
      <c r="I7" s="65" t="s">
        <v>28</v>
      </c>
      <c r="J7" s="66" t="s">
        <v>63</v>
      </c>
      <c r="K7" s="41"/>
      <c r="L7" s="41"/>
      <c r="M7" s="41"/>
      <c r="N7" s="41"/>
      <c r="O7" s="41"/>
      <c r="P7" s="41"/>
      <c r="Q7" s="37"/>
      <c r="R7" s="35"/>
      <c r="S7" s="34"/>
      <c r="T7" s="37"/>
      <c r="U7" s="35"/>
      <c r="V7" s="36"/>
      <c r="W7" s="66" t="s">
        <v>79</v>
      </c>
      <c r="AC7" s="68"/>
    </row>
    <row r="8" spans="1:29" s="5" customFormat="1" ht="216.75" thickBot="1" x14ac:dyDescent="0.3">
      <c r="A8" s="27">
        <v>4</v>
      </c>
      <c r="B8" s="28" t="s">
        <v>29</v>
      </c>
      <c r="C8" s="28" t="s">
        <v>30</v>
      </c>
      <c r="D8" s="30">
        <v>2</v>
      </c>
      <c r="E8" s="45"/>
      <c r="F8" s="20">
        <f t="shared" si="0"/>
        <v>0</v>
      </c>
      <c r="G8" s="74" t="s">
        <v>31</v>
      </c>
      <c r="H8" s="75">
        <v>0.56999999999999995</v>
      </c>
      <c r="I8" s="76" t="s">
        <v>32</v>
      </c>
      <c r="J8" s="77" t="s">
        <v>69</v>
      </c>
      <c r="K8" s="41"/>
      <c r="L8" s="42"/>
      <c r="M8" s="43"/>
      <c r="N8" s="41"/>
      <c r="O8" s="42"/>
      <c r="P8" s="44"/>
      <c r="Q8" s="37"/>
      <c r="R8" s="35"/>
      <c r="S8" s="34"/>
      <c r="T8" s="37"/>
      <c r="U8" s="35"/>
      <c r="V8" s="36"/>
      <c r="W8" s="51"/>
      <c r="AC8" s="69"/>
    </row>
    <row r="9" spans="1:29" s="5" customFormat="1" ht="72.75" thickBot="1" x14ac:dyDescent="0.3">
      <c r="A9" s="27">
        <v>5</v>
      </c>
      <c r="B9" s="39" t="s">
        <v>33</v>
      </c>
      <c r="C9" s="39" t="s">
        <v>34</v>
      </c>
      <c r="D9" s="40">
        <v>4</v>
      </c>
      <c r="E9" s="45"/>
      <c r="F9" s="20">
        <f t="shared" si="0"/>
        <v>0</v>
      </c>
      <c r="G9" s="74" t="s">
        <v>35</v>
      </c>
      <c r="H9" s="78" t="s">
        <v>81</v>
      </c>
      <c r="I9" s="65" t="s">
        <v>71</v>
      </c>
      <c r="J9" s="77" t="s">
        <v>70</v>
      </c>
      <c r="K9" s="41"/>
      <c r="L9" s="42"/>
      <c r="M9" s="43"/>
      <c r="N9" s="41"/>
      <c r="O9" s="42"/>
      <c r="P9" s="44"/>
      <c r="Q9" s="37"/>
      <c r="R9" s="35"/>
      <c r="S9" s="34"/>
      <c r="T9" s="37"/>
      <c r="U9" s="35"/>
      <c r="V9" s="36"/>
      <c r="W9" s="51"/>
    </row>
    <row r="10" spans="1:29" s="5" customFormat="1" ht="84" x14ac:dyDescent="0.25">
      <c r="A10" s="27">
        <v>6</v>
      </c>
      <c r="B10" s="39" t="s">
        <v>36</v>
      </c>
      <c r="C10" s="39" t="s">
        <v>37</v>
      </c>
      <c r="D10" s="40">
        <v>2</v>
      </c>
      <c r="E10" s="61">
        <v>5</v>
      </c>
      <c r="F10" s="20">
        <f t="shared" si="0"/>
        <v>2.5</v>
      </c>
      <c r="G10" s="74" t="s">
        <v>38</v>
      </c>
      <c r="H10" s="32">
        <v>0.66</v>
      </c>
      <c r="I10" s="46" t="s">
        <v>39</v>
      </c>
      <c r="J10" s="74" t="s">
        <v>74</v>
      </c>
      <c r="K10" s="41"/>
      <c r="L10" s="42"/>
      <c r="M10" s="43"/>
      <c r="N10" s="41"/>
      <c r="O10" s="42"/>
      <c r="P10" s="44"/>
      <c r="Q10" s="37"/>
      <c r="R10" s="35"/>
      <c r="S10" s="34"/>
      <c r="T10" s="37"/>
      <c r="U10" s="35"/>
      <c r="V10" s="36"/>
      <c r="W10" s="51"/>
    </row>
    <row r="11" spans="1:29" s="5" customFormat="1" ht="105" x14ac:dyDescent="0.25">
      <c r="A11" s="27">
        <v>7</v>
      </c>
      <c r="B11" s="39" t="s">
        <v>40</v>
      </c>
      <c r="C11" s="47" t="s">
        <v>41</v>
      </c>
      <c r="D11" s="40">
        <v>3</v>
      </c>
      <c r="E11" s="83">
        <v>7</v>
      </c>
      <c r="F11" s="32">
        <f t="shared" si="0"/>
        <v>2.3333333333333335</v>
      </c>
      <c r="G11" s="82" t="s">
        <v>42</v>
      </c>
      <c r="H11" s="32">
        <v>1</v>
      </c>
      <c r="I11" s="81" t="s">
        <v>43</v>
      </c>
      <c r="J11" s="77" t="str">
        <f>E11&amp;" solicitudes de servicio o contratos correspondiente a los 6 tipos de mediciones para un total de 44 mediciones"</f>
        <v>7 solicitudes de servicio o contratos correspondiente a los 6 tipos de mediciones para un total de 44 mediciones</v>
      </c>
      <c r="K11" s="41"/>
      <c r="L11" s="42"/>
      <c r="M11" s="43"/>
      <c r="N11" s="41"/>
      <c r="O11" s="42"/>
      <c r="P11" s="44"/>
      <c r="Q11" s="37"/>
      <c r="R11" s="35"/>
      <c r="S11" s="34"/>
      <c r="T11" s="37"/>
      <c r="U11" s="35"/>
      <c r="V11" s="36"/>
      <c r="W11" s="51"/>
    </row>
    <row r="12" spans="1:29" s="5" customFormat="1" ht="36" x14ac:dyDescent="0.25">
      <c r="A12" s="27">
        <v>8</v>
      </c>
      <c r="B12" s="28" t="s">
        <v>44</v>
      </c>
      <c r="C12" s="28" t="s">
        <v>41</v>
      </c>
      <c r="D12" s="31" t="s">
        <v>45</v>
      </c>
      <c r="E12" s="73" t="s">
        <v>72</v>
      </c>
      <c r="F12" s="32">
        <f t="shared" si="0"/>
        <v>0.3</v>
      </c>
      <c r="G12" s="74" t="s">
        <v>46</v>
      </c>
      <c r="H12" s="32">
        <v>1</v>
      </c>
      <c r="I12" s="81" t="s">
        <v>47</v>
      </c>
      <c r="J12" s="80" t="s">
        <v>73</v>
      </c>
      <c r="K12" s="41"/>
      <c r="L12" s="42"/>
      <c r="M12" s="43"/>
      <c r="N12" s="41"/>
      <c r="O12" s="42"/>
      <c r="P12" s="44"/>
      <c r="Q12" s="37"/>
      <c r="R12" s="35"/>
      <c r="S12" s="34"/>
      <c r="T12" s="37"/>
      <c r="U12" s="35"/>
      <c r="V12" s="36"/>
      <c r="W12" s="51"/>
    </row>
    <row r="13" spans="1:29" s="5" customFormat="1" ht="385.5" thickBot="1" x14ac:dyDescent="0.3">
      <c r="A13" s="27">
        <v>9</v>
      </c>
      <c r="B13" s="39" t="s">
        <v>48</v>
      </c>
      <c r="C13" s="39" t="s">
        <v>49</v>
      </c>
      <c r="D13" s="31" t="s">
        <v>60</v>
      </c>
      <c r="E13" s="45"/>
      <c r="F13" s="32">
        <f t="shared" si="0"/>
        <v>0</v>
      </c>
      <c r="G13" s="74" t="s">
        <v>50</v>
      </c>
      <c r="H13" s="79" t="s">
        <v>75</v>
      </c>
      <c r="I13" s="81" t="s">
        <v>51</v>
      </c>
      <c r="J13" s="60" t="s">
        <v>76</v>
      </c>
      <c r="K13" s="41"/>
      <c r="L13" s="42"/>
      <c r="M13" s="43"/>
      <c r="N13" s="41"/>
      <c r="O13" s="42"/>
      <c r="P13" s="44"/>
      <c r="Q13" s="37"/>
      <c r="R13" s="35"/>
      <c r="S13" s="34"/>
      <c r="T13" s="37"/>
      <c r="U13" s="35"/>
      <c r="V13" s="36"/>
      <c r="W13" s="87" t="s">
        <v>77</v>
      </c>
    </row>
    <row r="14" spans="1:29" s="5" customFormat="1" ht="36" x14ac:dyDescent="0.25">
      <c r="A14" s="27">
        <v>10</v>
      </c>
      <c r="B14" s="28" t="s">
        <v>52</v>
      </c>
      <c r="C14" s="28" t="s">
        <v>53</v>
      </c>
      <c r="D14" s="30">
        <v>2049</v>
      </c>
      <c r="E14" s="84">
        <v>1112</v>
      </c>
      <c r="F14" s="20">
        <f t="shared" si="0"/>
        <v>0.54270375793069792</v>
      </c>
      <c r="G14" s="48" t="s">
        <v>54</v>
      </c>
      <c r="H14" s="32">
        <v>1</v>
      </c>
      <c r="I14" s="46" t="s">
        <v>55</v>
      </c>
      <c r="J14" s="49" t="s">
        <v>82</v>
      </c>
      <c r="K14" s="41"/>
      <c r="L14" s="42"/>
      <c r="M14" s="43"/>
      <c r="N14" s="41"/>
      <c r="O14" s="42"/>
      <c r="P14" s="44"/>
      <c r="Q14" s="37"/>
      <c r="R14" s="35"/>
      <c r="S14" s="34"/>
      <c r="T14" s="37"/>
      <c r="U14" s="35"/>
      <c r="V14" s="36"/>
      <c r="W14" s="51"/>
    </row>
    <row r="15" spans="1:29" s="5" customFormat="1" ht="200.25" customHeight="1" x14ac:dyDescent="0.25">
      <c r="A15" s="27">
        <v>11</v>
      </c>
      <c r="B15" s="28" t="s">
        <v>56</v>
      </c>
      <c r="C15" s="28" t="s">
        <v>53</v>
      </c>
      <c r="D15" s="30">
        <v>20</v>
      </c>
      <c r="E15" s="62">
        <v>1</v>
      </c>
      <c r="F15" s="63">
        <f t="shared" si="0"/>
        <v>0.05</v>
      </c>
      <c r="G15" s="48" t="s">
        <v>57</v>
      </c>
      <c r="H15" s="32">
        <v>1</v>
      </c>
      <c r="I15" s="46" t="s">
        <v>58</v>
      </c>
      <c r="J15" s="59" t="s">
        <v>83</v>
      </c>
      <c r="K15" s="41"/>
      <c r="L15" s="42"/>
      <c r="M15" s="43"/>
      <c r="N15" s="41"/>
      <c r="O15" s="42"/>
      <c r="P15" s="44"/>
      <c r="Q15" s="37"/>
      <c r="R15" s="35"/>
      <c r="S15" s="34"/>
      <c r="T15" s="37"/>
      <c r="U15" s="35"/>
      <c r="V15" s="36"/>
      <c r="W15" s="51"/>
    </row>
    <row r="16" spans="1:29" s="5" customFormat="1" ht="25.5" customHeight="1" x14ac:dyDescent="0.25">
      <c r="A16" s="50"/>
      <c r="B16" s="51"/>
      <c r="C16" s="52"/>
      <c r="D16" s="52"/>
      <c r="E16" s="51"/>
      <c r="F16" s="51"/>
      <c r="G16" s="51"/>
      <c r="H16" s="53"/>
      <c r="I16" s="51"/>
      <c r="J16" s="54"/>
      <c r="K16" s="33"/>
      <c r="L16" s="35"/>
      <c r="M16" s="34"/>
      <c r="N16" s="33"/>
      <c r="O16" s="35"/>
      <c r="P16" s="36"/>
      <c r="Q16" s="37"/>
      <c r="R16" s="35"/>
      <c r="S16" s="34"/>
      <c r="T16" s="37"/>
      <c r="U16" s="35"/>
      <c r="V16" s="38"/>
    </row>
    <row r="17" spans="1:22" s="5" customFormat="1" ht="24.75" customHeight="1" x14ac:dyDescent="0.25">
      <c r="A17" s="50"/>
      <c r="B17" s="51"/>
      <c r="C17" s="51"/>
      <c r="D17" s="51"/>
      <c r="E17" s="51"/>
      <c r="F17" s="51"/>
      <c r="G17" s="51"/>
      <c r="H17" s="53"/>
      <c r="I17" s="51"/>
      <c r="J17" s="54"/>
      <c r="K17" s="33"/>
      <c r="L17" s="35"/>
      <c r="M17" s="34"/>
      <c r="N17" s="33"/>
      <c r="O17" s="35"/>
      <c r="P17" s="36"/>
      <c r="Q17" s="37"/>
      <c r="R17" s="35"/>
      <c r="S17" s="34"/>
      <c r="T17" s="37"/>
      <c r="U17" s="35"/>
      <c r="V17" s="38"/>
    </row>
  </sheetData>
  <mergeCells count="13">
    <mergeCell ref="Q3:S3"/>
    <mergeCell ref="T3:V3"/>
    <mergeCell ref="W3:W4"/>
    <mergeCell ref="A1:J1"/>
    <mergeCell ref="K1:V2"/>
    <mergeCell ref="A2:J2"/>
    <mergeCell ref="A3:A4"/>
    <mergeCell ref="B3:B4"/>
    <mergeCell ref="G3:G4"/>
    <mergeCell ref="I3:I4"/>
    <mergeCell ref="J3:J4"/>
    <mergeCell ref="K3:M3"/>
    <mergeCell ref="N3:P3"/>
  </mergeCells>
  <printOptions horizontalCentered="1" verticalCentered="1"/>
  <pageMargins left="0.15748031496062992" right="0.15748031496062992" top="0.23622047244094491" bottom="0.27559055118110237" header="0.23622047244094491" footer="0.27559055118110237"/>
  <pageSetup paperSize="5" scale="70" orientation="landscape" copies="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C18"/>
  <sheetViews>
    <sheetView showWhiteSpace="0" topLeftCell="A4" zoomScaleNormal="100" zoomScaleSheetLayoutView="100" zoomScalePageLayoutView="120" workbookViewId="0">
      <selection activeCell="G6" sqref="G6"/>
    </sheetView>
  </sheetViews>
  <sheetFormatPr baseColWidth="10" defaultColWidth="9.140625" defaultRowHeight="15" x14ac:dyDescent="0.25"/>
  <cols>
    <col min="1" max="1" width="5.28515625" style="55" customWidth="1"/>
    <col min="2" max="2" width="26.28515625" style="55" customWidth="1"/>
    <col min="3" max="3" width="22.28515625" style="55" customWidth="1"/>
    <col min="4" max="4" width="8" style="55" customWidth="1"/>
    <col min="5" max="5" width="10.140625" style="55" customWidth="1"/>
    <col min="6" max="6" width="9.28515625" style="55" customWidth="1"/>
    <col min="7" max="7" width="26.7109375" style="55" customWidth="1"/>
    <col min="8" max="8" width="19.28515625" style="56" customWidth="1"/>
    <col min="9" max="9" width="14.85546875" style="55" customWidth="1"/>
    <col min="10" max="10" width="37.7109375" style="55" customWidth="1"/>
    <col min="11" max="22" width="2.140625" style="55" hidden="1" customWidth="1"/>
    <col min="23" max="23" width="21" style="55" customWidth="1"/>
    <col min="24" max="28" width="2" style="55" bestFit="1" customWidth="1"/>
    <col min="29" max="31" width="9.140625" style="55"/>
    <col min="32" max="32" width="25" style="55" customWidth="1"/>
    <col min="33" max="16384" width="9.140625" style="55"/>
  </cols>
  <sheetData>
    <row r="1" spans="1:29" s="1" customFormat="1" ht="15.75" customHeight="1" x14ac:dyDescent="0.3">
      <c r="A1" s="139" t="s">
        <v>0</v>
      </c>
      <c r="B1" s="140"/>
      <c r="C1" s="140"/>
      <c r="D1" s="140"/>
      <c r="E1" s="140"/>
      <c r="F1" s="140"/>
      <c r="G1" s="140"/>
      <c r="H1" s="140"/>
      <c r="I1" s="140"/>
      <c r="J1" s="141"/>
      <c r="K1" s="139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  <c r="W1" s="98"/>
    </row>
    <row r="2" spans="1:29" s="1" customFormat="1" ht="16.5" customHeight="1" thickBot="1" x14ac:dyDescent="0.35">
      <c r="A2" s="145" t="s">
        <v>91</v>
      </c>
      <c r="B2" s="146"/>
      <c r="C2" s="146"/>
      <c r="D2" s="146"/>
      <c r="E2" s="146"/>
      <c r="F2" s="146"/>
      <c r="G2" s="146"/>
      <c r="H2" s="146"/>
      <c r="I2" s="146"/>
      <c r="J2" s="147"/>
      <c r="K2" s="14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  <c r="W2" s="99"/>
    </row>
    <row r="3" spans="1:29" s="5" customFormat="1" ht="15.75" x14ac:dyDescent="0.3">
      <c r="A3" s="148" t="s">
        <v>1</v>
      </c>
      <c r="B3" s="150" t="s">
        <v>2</v>
      </c>
      <c r="C3" s="2"/>
      <c r="D3" s="3"/>
      <c r="E3" s="3" t="s">
        <v>3</v>
      </c>
      <c r="F3" s="3" t="s">
        <v>4</v>
      </c>
      <c r="G3" s="137" t="s">
        <v>5</v>
      </c>
      <c r="H3" s="3" t="s">
        <v>6</v>
      </c>
      <c r="I3" s="137" t="s">
        <v>7</v>
      </c>
      <c r="J3" s="152" t="s">
        <v>8</v>
      </c>
      <c r="K3" s="154" t="s">
        <v>9</v>
      </c>
      <c r="L3" s="155"/>
      <c r="M3" s="156"/>
      <c r="N3" s="157" t="s">
        <v>10</v>
      </c>
      <c r="O3" s="158"/>
      <c r="P3" s="159"/>
      <c r="Q3" s="133" t="s">
        <v>11</v>
      </c>
      <c r="R3" s="134"/>
      <c r="S3" s="134"/>
      <c r="T3" s="135" t="s">
        <v>12</v>
      </c>
      <c r="U3" s="135"/>
      <c r="V3" s="136"/>
      <c r="W3" s="137" t="s">
        <v>61</v>
      </c>
      <c r="X3" s="70"/>
      <c r="Y3" s="70"/>
      <c r="Z3" s="4"/>
      <c r="AA3" s="4"/>
      <c r="AB3" s="4"/>
    </row>
    <row r="4" spans="1:29" s="15" customFormat="1" thickBot="1" x14ac:dyDescent="0.35">
      <c r="A4" s="149"/>
      <c r="B4" s="151"/>
      <c r="C4" s="6" t="s">
        <v>13</v>
      </c>
      <c r="D4" s="7" t="s">
        <v>14</v>
      </c>
      <c r="E4" s="7" t="s">
        <v>15</v>
      </c>
      <c r="F4" s="7" t="s">
        <v>16</v>
      </c>
      <c r="G4" s="138"/>
      <c r="H4" s="7" t="s">
        <v>17</v>
      </c>
      <c r="I4" s="138"/>
      <c r="J4" s="153"/>
      <c r="K4" s="8">
        <v>1</v>
      </c>
      <c r="L4" s="9">
        <v>2</v>
      </c>
      <c r="M4" s="10">
        <v>3</v>
      </c>
      <c r="N4" s="11">
        <v>1</v>
      </c>
      <c r="O4" s="9">
        <v>2</v>
      </c>
      <c r="P4" s="12">
        <v>3</v>
      </c>
      <c r="Q4" s="11">
        <v>1</v>
      </c>
      <c r="R4" s="9">
        <v>2</v>
      </c>
      <c r="S4" s="10">
        <v>3</v>
      </c>
      <c r="T4" s="11">
        <v>1</v>
      </c>
      <c r="U4" s="9">
        <v>2</v>
      </c>
      <c r="V4" s="13">
        <v>3</v>
      </c>
      <c r="W4" s="138"/>
      <c r="X4" s="14"/>
      <c r="Y4" s="14"/>
      <c r="Z4" s="14"/>
      <c r="AA4" s="14"/>
      <c r="AB4" s="14"/>
    </row>
    <row r="5" spans="1:29" s="5" customFormat="1" ht="48" x14ac:dyDescent="0.25">
      <c r="A5" s="103">
        <v>1</v>
      </c>
      <c r="B5" s="17" t="s">
        <v>18</v>
      </c>
      <c r="C5" s="17" t="s">
        <v>19</v>
      </c>
      <c r="D5" s="18">
        <v>20</v>
      </c>
      <c r="E5" s="89"/>
      <c r="F5" s="20">
        <f>+E5/D5</f>
        <v>0</v>
      </c>
      <c r="G5" s="21" t="s">
        <v>20</v>
      </c>
      <c r="H5" s="20"/>
      <c r="I5" s="21" t="s">
        <v>21</v>
      </c>
      <c r="J5" s="66"/>
      <c r="K5" s="105"/>
      <c r="L5" s="105"/>
      <c r="M5" s="105"/>
      <c r="N5" s="105"/>
      <c r="O5" s="105"/>
      <c r="P5" s="105"/>
      <c r="Q5" s="106"/>
      <c r="R5" s="106"/>
      <c r="S5" s="107"/>
      <c r="T5" s="108"/>
      <c r="U5" s="109"/>
      <c r="V5" s="110"/>
      <c r="W5" s="81"/>
    </row>
    <row r="6" spans="1:29" s="5" customFormat="1" ht="48" x14ac:dyDescent="0.25">
      <c r="A6" s="104">
        <v>2</v>
      </c>
      <c r="B6" s="28" t="s">
        <v>22</v>
      </c>
      <c r="C6" s="29" t="s">
        <v>23</v>
      </c>
      <c r="D6" s="30">
        <v>8</v>
      </c>
      <c r="E6" s="92"/>
      <c r="F6" s="32">
        <f t="shared" ref="F6:F15" si="0">+E6/D6</f>
        <v>0</v>
      </c>
      <c r="G6" s="72" t="s">
        <v>86</v>
      </c>
      <c r="H6" s="73"/>
      <c r="I6" s="72" t="s">
        <v>25</v>
      </c>
      <c r="J6" s="66"/>
      <c r="K6" s="97"/>
      <c r="L6" s="97"/>
      <c r="M6" s="97"/>
      <c r="N6" s="97"/>
      <c r="O6" s="97"/>
      <c r="P6" s="97"/>
      <c r="Q6" s="51"/>
      <c r="R6" s="51"/>
      <c r="S6" s="51"/>
      <c r="T6" s="51"/>
      <c r="U6" s="51"/>
      <c r="V6" s="51"/>
      <c r="W6" s="81"/>
      <c r="AC6" s="68"/>
    </row>
    <row r="7" spans="1:29" s="5" customFormat="1" ht="132" x14ac:dyDescent="0.25">
      <c r="A7" s="104">
        <v>3</v>
      </c>
      <c r="B7" s="39" t="s">
        <v>26</v>
      </c>
      <c r="C7" s="39" t="s">
        <v>27</v>
      </c>
      <c r="D7" s="40">
        <v>2</v>
      </c>
      <c r="E7" s="92"/>
      <c r="F7" s="32">
        <f t="shared" si="0"/>
        <v>0</v>
      </c>
      <c r="G7" s="111" t="s">
        <v>87</v>
      </c>
      <c r="H7" s="64"/>
      <c r="I7" s="65" t="s">
        <v>28</v>
      </c>
      <c r="J7" s="66"/>
      <c r="K7" s="97"/>
      <c r="L7" s="97"/>
      <c r="M7" s="97"/>
      <c r="N7" s="97"/>
      <c r="O7" s="97"/>
      <c r="P7" s="97"/>
      <c r="Q7" s="51"/>
      <c r="R7" s="51"/>
      <c r="S7" s="51"/>
      <c r="T7" s="51"/>
      <c r="U7" s="51"/>
      <c r="V7" s="51"/>
      <c r="W7" s="81"/>
      <c r="AC7" s="68"/>
    </row>
    <row r="8" spans="1:29" s="5" customFormat="1" ht="60" x14ac:dyDescent="0.25">
      <c r="A8" s="104">
        <v>4</v>
      </c>
      <c r="B8" s="28" t="s">
        <v>88</v>
      </c>
      <c r="C8" s="28" t="s">
        <v>30</v>
      </c>
      <c r="D8" s="30">
        <v>2</v>
      </c>
      <c r="E8" s="92"/>
      <c r="F8" s="79">
        <f t="shared" si="0"/>
        <v>0</v>
      </c>
      <c r="G8" s="74" t="s">
        <v>31</v>
      </c>
      <c r="H8" s="75"/>
      <c r="I8" s="76" t="s">
        <v>32</v>
      </c>
      <c r="J8" s="81"/>
      <c r="K8" s="97"/>
      <c r="L8" s="97"/>
      <c r="M8" s="97"/>
      <c r="N8" s="97"/>
      <c r="O8" s="97"/>
      <c r="P8" s="97"/>
      <c r="Q8" s="51"/>
      <c r="R8" s="51"/>
      <c r="S8" s="51"/>
      <c r="T8" s="51"/>
      <c r="U8" s="51"/>
      <c r="V8" s="51"/>
      <c r="W8" s="81"/>
      <c r="AC8" s="69"/>
    </row>
    <row r="9" spans="1:29" s="5" customFormat="1" ht="60" x14ac:dyDescent="0.25">
      <c r="A9" s="104">
        <v>5</v>
      </c>
      <c r="B9" s="39" t="s">
        <v>33</v>
      </c>
      <c r="C9" s="39" t="s">
        <v>34</v>
      </c>
      <c r="D9" s="40">
        <v>4</v>
      </c>
      <c r="E9" s="92"/>
      <c r="F9" s="79">
        <f t="shared" si="0"/>
        <v>0</v>
      </c>
      <c r="G9" s="74" t="s">
        <v>35</v>
      </c>
      <c r="H9" s="78"/>
      <c r="I9" s="65" t="s">
        <v>71</v>
      </c>
      <c r="J9" s="81"/>
      <c r="K9" s="97"/>
      <c r="L9" s="97"/>
      <c r="M9" s="97"/>
      <c r="N9" s="97"/>
      <c r="O9" s="97"/>
      <c r="P9" s="97"/>
      <c r="Q9" s="51"/>
      <c r="R9" s="51"/>
      <c r="S9" s="51"/>
      <c r="T9" s="51"/>
      <c r="U9" s="51"/>
      <c r="V9" s="51"/>
      <c r="W9" s="81"/>
    </row>
    <row r="10" spans="1:29" s="5" customFormat="1" ht="60" x14ac:dyDescent="0.25">
      <c r="A10" s="104">
        <v>6</v>
      </c>
      <c r="B10" s="39" t="s">
        <v>36</v>
      </c>
      <c r="C10" s="39" t="s">
        <v>37</v>
      </c>
      <c r="D10" s="40">
        <v>3</v>
      </c>
      <c r="E10" s="112"/>
      <c r="F10" s="79">
        <f t="shared" si="0"/>
        <v>0</v>
      </c>
      <c r="G10" s="74" t="s">
        <v>38</v>
      </c>
      <c r="H10" s="32"/>
      <c r="I10" s="46" t="s">
        <v>39</v>
      </c>
      <c r="J10" s="81"/>
      <c r="K10" s="97"/>
      <c r="L10" s="97"/>
      <c r="M10" s="97"/>
      <c r="N10" s="97"/>
      <c r="O10" s="97"/>
      <c r="P10" s="97"/>
      <c r="Q10" s="51"/>
      <c r="R10" s="51"/>
      <c r="S10" s="51"/>
      <c r="T10" s="51"/>
      <c r="U10" s="51"/>
      <c r="V10" s="51"/>
      <c r="W10" s="81"/>
    </row>
    <row r="11" spans="1:29" s="5" customFormat="1" ht="105" x14ac:dyDescent="0.25">
      <c r="A11" s="104">
        <v>7</v>
      </c>
      <c r="B11" s="39" t="s">
        <v>40</v>
      </c>
      <c r="C11" s="47" t="s">
        <v>41</v>
      </c>
      <c r="D11" s="40">
        <v>8</v>
      </c>
      <c r="E11" s="113"/>
      <c r="F11" s="32">
        <f t="shared" si="0"/>
        <v>0</v>
      </c>
      <c r="G11" s="114" t="s">
        <v>42</v>
      </c>
      <c r="H11" s="32"/>
      <c r="I11" s="81" t="s">
        <v>43</v>
      </c>
      <c r="J11" s="81"/>
      <c r="K11" s="97"/>
      <c r="L11" s="97"/>
      <c r="M11" s="97"/>
      <c r="N11" s="97"/>
      <c r="O11" s="97"/>
      <c r="P11" s="97"/>
      <c r="Q11" s="51"/>
      <c r="R11" s="51"/>
      <c r="S11" s="51"/>
      <c r="T11" s="51"/>
      <c r="U11" s="51"/>
      <c r="V11" s="51"/>
      <c r="W11" s="81"/>
    </row>
    <row r="12" spans="1:29" s="5" customFormat="1" ht="36" x14ac:dyDescent="0.25">
      <c r="A12" s="104">
        <v>8</v>
      </c>
      <c r="B12" s="28" t="s">
        <v>44</v>
      </c>
      <c r="C12" s="28" t="s">
        <v>41</v>
      </c>
      <c r="D12" s="31" t="s">
        <v>89</v>
      </c>
      <c r="E12" s="91"/>
      <c r="F12" s="32">
        <f t="shared" si="0"/>
        <v>0</v>
      </c>
      <c r="G12" s="74" t="s">
        <v>46</v>
      </c>
      <c r="H12" s="32"/>
      <c r="I12" s="81" t="s">
        <v>47</v>
      </c>
      <c r="J12" s="81"/>
      <c r="K12" s="97"/>
      <c r="L12" s="97"/>
      <c r="M12" s="97"/>
      <c r="N12" s="97"/>
      <c r="O12" s="97"/>
      <c r="P12" s="97"/>
      <c r="Q12" s="51"/>
      <c r="R12" s="51"/>
      <c r="S12" s="51"/>
      <c r="T12" s="51"/>
      <c r="U12" s="51"/>
      <c r="V12" s="51"/>
      <c r="W12" s="81"/>
    </row>
    <row r="13" spans="1:29" s="5" customFormat="1" ht="120" x14ac:dyDescent="0.25">
      <c r="A13" s="104">
        <v>9</v>
      </c>
      <c r="B13" s="39" t="s">
        <v>48</v>
      </c>
      <c r="C13" s="39" t="s">
        <v>49</v>
      </c>
      <c r="D13" s="31" t="s">
        <v>89</v>
      </c>
      <c r="E13" s="92"/>
      <c r="F13" s="32">
        <f t="shared" si="0"/>
        <v>0</v>
      </c>
      <c r="G13" s="74" t="s">
        <v>50</v>
      </c>
      <c r="H13" s="79"/>
      <c r="I13" s="81" t="s">
        <v>51</v>
      </c>
      <c r="J13" s="81"/>
      <c r="K13" s="97"/>
      <c r="L13" s="97"/>
      <c r="M13" s="97"/>
      <c r="N13" s="97"/>
      <c r="O13" s="97"/>
      <c r="P13" s="97"/>
      <c r="Q13" s="51"/>
      <c r="R13" s="51"/>
      <c r="S13" s="51"/>
      <c r="T13" s="51"/>
      <c r="U13" s="51"/>
      <c r="V13" s="51"/>
      <c r="W13" s="81"/>
    </row>
    <row r="14" spans="1:29" s="5" customFormat="1" ht="36" x14ac:dyDescent="0.25">
      <c r="A14" s="104">
        <v>10</v>
      </c>
      <c r="B14" s="28" t="s">
        <v>52</v>
      </c>
      <c r="C14" s="28" t="s">
        <v>53</v>
      </c>
      <c r="D14" s="30">
        <v>2255</v>
      </c>
      <c r="E14" s="95"/>
      <c r="F14" s="79">
        <f t="shared" si="0"/>
        <v>0</v>
      </c>
      <c r="G14" s="81" t="s">
        <v>54</v>
      </c>
      <c r="H14" s="32"/>
      <c r="I14" s="46" t="s">
        <v>55</v>
      </c>
      <c r="J14" s="81"/>
      <c r="K14" s="97"/>
      <c r="L14" s="97"/>
      <c r="M14" s="97"/>
      <c r="N14" s="97"/>
      <c r="O14" s="97"/>
      <c r="P14" s="97"/>
      <c r="Q14" s="51"/>
      <c r="R14" s="51"/>
      <c r="S14" s="51"/>
      <c r="T14" s="51"/>
      <c r="U14" s="51"/>
      <c r="V14" s="51"/>
      <c r="W14" s="81"/>
    </row>
    <row r="15" spans="1:29" s="5" customFormat="1" ht="48" x14ac:dyDescent="0.25">
      <c r="A15" s="104">
        <v>11</v>
      </c>
      <c r="B15" s="28" t="s">
        <v>56</v>
      </c>
      <c r="C15" s="28" t="s">
        <v>53</v>
      </c>
      <c r="D15" s="30">
        <v>8</v>
      </c>
      <c r="E15" s="95"/>
      <c r="F15" s="32">
        <f t="shared" si="0"/>
        <v>0</v>
      </c>
      <c r="G15" s="81" t="s">
        <v>85</v>
      </c>
      <c r="H15" s="32"/>
      <c r="I15" s="46" t="s">
        <v>58</v>
      </c>
      <c r="J15" s="96"/>
      <c r="K15" s="97"/>
      <c r="L15" s="97"/>
      <c r="M15" s="97"/>
      <c r="N15" s="97"/>
      <c r="O15" s="97"/>
      <c r="P15" s="97"/>
      <c r="Q15" s="51"/>
      <c r="R15" s="51"/>
      <c r="S15" s="51"/>
      <c r="T15" s="51"/>
      <c r="U15" s="51"/>
      <c r="V15" s="51"/>
      <c r="W15" s="81"/>
    </row>
    <row r="18" spans="9:9" x14ac:dyDescent="0.25">
      <c r="I18" s="102"/>
    </row>
  </sheetData>
  <mergeCells count="13">
    <mergeCell ref="W3:W4"/>
    <mergeCell ref="N3:P3"/>
    <mergeCell ref="Q3:S3"/>
    <mergeCell ref="T3:V3"/>
    <mergeCell ref="A1:J1"/>
    <mergeCell ref="K1:V2"/>
    <mergeCell ref="A2:J2"/>
    <mergeCell ref="A3:A4"/>
    <mergeCell ref="B3:B4"/>
    <mergeCell ref="G3:G4"/>
    <mergeCell ref="I3:I4"/>
    <mergeCell ref="J3:J4"/>
    <mergeCell ref="K3:M3"/>
  </mergeCells>
  <printOptions horizontalCentered="1"/>
  <pageMargins left="0.15748031496062992" right="0.15748031496062992" top="0.62992125984251968" bottom="0.27559055118110237" header="0.62992125984251968" footer="0.27559055118110237"/>
  <pageSetup scale="85" orientation="landscape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C21"/>
  <sheetViews>
    <sheetView showWhiteSpace="0" topLeftCell="D7" zoomScaleNormal="100" zoomScaleSheetLayoutView="100" zoomScalePageLayoutView="120" workbookViewId="0">
      <selection activeCell="J9" sqref="J9"/>
    </sheetView>
  </sheetViews>
  <sheetFormatPr baseColWidth="10" defaultColWidth="9.140625" defaultRowHeight="15" x14ac:dyDescent="0.25"/>
  <cols>
    <col min="1" max="1" width="5.28515625" style="55" customWidth="1"/>
    <col min="2" max="2" width="26.28515625" style="55" customWidth="1"/>
    <col min="3" max="3" width="22.28515625" style="55" customWidth="1"/>
    <col min="4" max="4" width="8" style="55" customWidth="1"/>
    <col min="5" max="5" width="10.140625" style="55" customWidth="1"/>
    <col min="6" max="6" width="9.28515625" style="55" customWidth="1"/>
    <col min="7" max="7" width="26.7109375" style="55" customWidth="1"/>
    <col min="8" max="8" width="19.28515625" style="56" customWidth="1"/>
    <col min="9" max="9" width="14.85546875" style="55" customWidth="1"/>
    <col min="10" max="10" width="37.7109375" style="55" customWidth="1"/>
    <col min="11" max="22" width="2.140625" style="55" hidden="1" customWidth="1"/>
    <col min="23" max="23" width="21" style="55" customWidth="1"/>
    <col min="24" max="28" width="2" style="55" bestFit="1" customWidth="1"/>
    <col min="29" max="31" width="9.140625" style="55"/>
    <col min="32" max="32" width="25" style="55" customWidth="1"/>
    <col min="33" max="16384" width="9.140625" style="55"/>
  </cols>
  <sheetData>
    <row r="1" spans="1:29" s="1" customFormat="1" ht="15.75" customHeight="1" x14ac:dyDescent="0.3">
      <c r="A1" s="139" t="s">
        <v>100</v>
      </c>
      <c r="B1" s="140"/>
      <c r="C1" s="140"/>
      <c r="D1" s="140"/>
      <c r="E1" s="140"/>
      <c r="F1" s="140"/>
      <c r="G1" s="140"/>
      <c r="H1" s="140"/>
      <c r="I1" s="140"/>
      <c r="J1" s="141"/>
      <c r="K1" s="139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  <c r="W1" s="98"/>
    </row>
    <row r="2" spans="1:29" s="1" customFormat="1" ht="16.5" customHeight="1" thickBot="1" x14ac:dyDescent="0.35">
      <c r="A2" s="145" t="s">
        <v>90</v>
      </c>
      <c r="B2" s="146"/>
      <c r="C2" s="146"/>
      <c r="D2" s="146"/>
      <c r="E2" s="146"/>
      <c r="F2" s="146"/>
      <c r="G2" s="146"/>
      <c r="H2" s="146"/>
      <c r="I2" s="146"/>
      <c r="J2" s="147"/>
      <c r="K2" s="14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  <c r="W2" s="99"/>
    </row>
    <row r="3" spans="1:29" s="5" customFormat="1" ht="15.75" x14ac:dyDescent="0.3">
      <c r="A3" s="148" t="s">
        <v>1</v>
      </c>
      <c r="B3" s="150" t="s">
        <v>2</v>
      </c>
      <c r="C3" s="115"/>
      <c r="D3" s="3"/>
      <c r="E3" s="3" t="s">
        <v>3</v>
      </c>
      <c r="F3" s="3" t="s">
        <v>4</v>
      </c>
      <c r="G3" s="137" t="s">
        <v>5</v>
      </c>
      <c r="H3" s="3" t="s">
        <v>6</v>
      </c>
      <c r="I3" s="137" t="s">
        <v>7</v>
      </c>
      <c r="J3" s="152" t="s">
        <v>8</v>
      </c>
      <c r="K3" s="154" t="s">
        <v>9</v>
      </c>
      <c r="L3" s="155"/>
      <c r="M3" s="156"/>
      <c r="N3" s="157" t="s">
        <v>10</v>
      </c>
      <c r="O3" s="158"/>
      <c r="P3" s="159"/>
      <c r="Q3" s="133" t="s">
        <v>11</v>
      </c>
      <c r="R3" s="134"/>
      <c r="S3" s="134"/>
      <c r="T3" s="135" t="s">
        <v>12</v>
      </c>
      <c r="U3" s="135"/>
      <c r="V3" s="136"/>
      <c r="W3" s="137" t="s">
        <v>61</v>
      </c>
      <c r="X3" s="70"/>
      <c r="Y3" s="70"/>
      <c r="Z3" s="4"/>
      <c r="AA3" s="4"/>
      <c r="AB3" s="4"/>
    </row>
    <row r="4" spans="1:29" s="15" customFormat="1" thickBot="1" x14ac:dyDescent="0.35">
      <c r="A4" s="149"/>
      <c r="B4" s="151"/>
      <c r="C4" s="116" t="s">
        <v>13</v>
      </c>
      <c r="D4" s="7" t="s">
        <v>14</v>
      </c>
      <c r="E4" s="7" t="s">
        <v>15</v>
      </c>
      <c r="F4" s="7" t="s">
        <v>16</v>
      </c>
      <c r="G4" s="138"/>
      <c r="H4" s="7" t="s">
        <v>17</v>
      </c>
      <c r="I4" s="138"/>
      <c r="J4" s="153"/>
      <c r="K4" s="8">
        <v>1</v>
      </c>
      <c r="L4" s="9">
        <v>2</v>
      </c>
      <c r="M4" s="10">
        <v>3</v>
      </c>
      <c r="N4" s="11">
        <v>1</v>
      </c>
      <c r="O4" s="9">
        <v>2</v>
      </c>
      <c r="P4" s="12">
        <v>3</v>
      </c>
      <c r="Q4" s="11">
        <v>1</v>
      </c>
      <c r="R4" s="9">
        <v>2</v>
      </c>
      <c r="S4" s="10">
        <v>3</v>
      </c>
      <c r="T4" s="11">
        <v>1</v>
      </c>
      <c r="U4" s="9">
        <v>2</v>
      </c>
      <c r="V4" s="13">
        <v>3</v>
      </c>
      <c r="W4" s="138"/>
      <c r="X4" s="14"/>
      <c r="Y4" s="14"/>
      <c r="Z4" s="14"/>
      <c r="AA4" s="14"/>
      <c r="AB4" s="14"/>
    </row>
    <row r="5" spans="1:29" s="5" customFormat="1" ht="120" x14ac:dyDescent="0.25">
      <c r="A5" s="103">
        <v>1</v>
      </c>
      <c r="B5" s="127" t="s">
        <v>18</v>
      </c>
      <c r="C5" s="17" t="s">
        <v>19</v>
      </c>
      <c r="D5" s="18">
        <v>20</v>
      </c>
      <c r="E5" s="89">
        <v>21</v>
      </c>
      <c r="F5" s="20">
        <f>+E5/D5</f>
        <v>1.05</v>
      </c>
      <c r="G5" s="21" t="s">
        <v>101</v>
      </c>
      <c r="H5" s="20"/>
      <c r="I5" s="21" t="s">
        <v>21</v>
      </c>
      <c r="J5" s="66" t="s">
        <v>102</v>
      </c>
      <c r="K5" s="105"/>
      <c r="L5" s="105"/>
      <c r="M5" s="105"/>
      <c r="N5" s="105"/>
      <c r="O5" s="105"/>
      <c r="P5" s="105"/>
      <c r="Q5" s="106"/>
      <c r="R5" s="106"/>
      <c r="S5" s="107"/>
      <c r="T5" s="108"/>
      <c r="U5" s="109"/>
      <c r="V5" s="110"/>
      <c r="W5" s="81"/>
    </row>
    <row r="6" spans="1:29" s="5" customFormat="1" ht="48" x14ac:dyDescent="0.25">
      <c r="A6" s="104">
        <v>2</v>
      </c>
      <c r="B6" s="127" t="s">
        <v>22</v>
      </c>
      <c r="C6" s="29" t="s">
        <v>23</v>
      </c>
      <c r="D6" s="30">
        <v>8</v>
      </c>
      <c r="E6" s="92"/>
      <c r="F6" s="32">
        <f t="shared" ref="F6:F15" si="0">+E6/D6</f>
        <v>0</v>
      </c>
      <c r="G6" s="72" t="s">
        <v>103</v>
      </c>
      <c r="H6" s="73"/>
      <c r="I6" s="72" t="s">
        <v>25</v>
      </c>
      <c r="J6" s="66" t="s">
        <v>92</v>
      </c>
      <c r="K6" s="97"/>
      <c r="L6" s="97"/>
      <c r="M6" s="97"/>
      <c r="N6" s="97"/>
      <c r="O6" s="97"/>
      <c r="P6" s="97"/>
      <c r="Q6" s="51"/>
      <c r="R6" s="51"/>
      <c r="S6" s="51"/>
      <c r="T6" s="51"/>
      <c r="U6" s="51"/>
      <c r="V6" s="51"/>
      <c r="W6" s="81"/>
      <c r="AC6" s="68"/>
    </row>
    <row r="7" spans="1:29" s="5" customFormat="1" ht="132.75" thickBot="1" x14ac:dyDescent="0.3">
      <c r="A7" s="104">
        <v>3</v>
      </c>
      <c r="B7" s="127" t="s">
        <v>26</v>
      </c>
      <c r="C7" s="39" t="s">
        <v>27</v>
      </c>
      <c r="D7" s="40">
        <v>2</v>
      </c>
      <c r="E7" s="92"/>
      <c r="F7" s="32">
        <f t="shared" si="0"/>
        <v>0</v>
      </c>
      <c r="G7" s="111" t="s">
        <v>104</v>
      </c>
      <c r="H7" s="64"/>
      <c r="I7" s="65" t="s">
        <v>28</v>
      </c>
      <c r="J7" s="66"/>
      <c r="K7" s="97"/>
      <c r="L7" s="97"/>
      <c r="M7" s="97"/>
      <c r="N7" s="97"/>
      <c r="O7" s="97"/>
      <c r="P7" s="97"/>
      <c r="Q7" s="51"/>
      <c r="R7" s="51"/>
      <c r="S7" s="51"/>
      <c r="T7" s="51"/>
      <c r="U7" s="51"/>
      <c r="V7" s="51"/>
      <c r="W7" s="81"/>
      <c r="AC7" s="68"/>
    </row>
    <row r="8" spans="1:29" s="5" customFormat="1" ht="108" x14ac:dyDescent="0.25">
      <c r="A8" s="103">
        <v>4</v>
      </c>
      <c r="B8" s="127" t="s">
        <v>88</v>
      </c>
      <c r="C8" s="28" t="s">
        <v>30</v>
      </c>
      <c r="D8" s="30">
        <v>2</v>
      </c>
      <c r="E8" s="92"/>
      <c r="F8" s="79">
        <f t="shared" si="0"/>
        <v>0</v>
      </c>
      <c r="G8" s="74" t="s">
        <v>105</v>
      </c>
      <c r="H8" s="75">
        <v>0.86</v>
      </c>
      <c r="I8" s="76" t="s">
        <v>32</v>
      </c>
      <c r="J8" s="81" t="s">
        <v>106</v>
      </c>
      <c r="K8" s="97"/>
      <c r="L8" s="97"/>
      <c r="M8" s="97"/>
      <c r="N8" s="97"/>
      <c r="O8" s="97"/>
      <c r="P8" s="97"/>
      <c r="Q8" s="51"/>
      <c r="R8" s="51"/>
      <c r="S8" s="51"/>
      <c r="T8" s="51"/>
      <c r="U8" s="51"/>
      <c r="V8" s="51"/>
      <c r="W8" s="81"/>
      <c r="AC8" s="69"/>
    </row>
    <row r="9" spans="1:29" s="5" customFormat="1" ht="60" x14ac:dyDescent="0.25">
      <c r="A9" s="104">
        <v>5</v>
      </c>
      <c r="B9" s="127" t="s">
        <v>33</v>
      </c>
      <c r="C9" s="39" t="s">
        <v>34</v>
      </c>
      <c r="D9" s="40">
        <v>4</v>
      </c>
      <c r="E9" s="92"/>
      <c r="F9" s="79">
        <f t="shared" si="0"/>
        <v>0</v>
      </c>
      <c r="G9" s="74" t="s">
        <v>107</v>
      </c>
      <c r="H9" s="78">
        <v>0.5</v>
      </c>
      <c r="I9" s="65" t="s">
        <v>71</v>
      </c>
      <c r="J9" s="81" t="s">
        <v>108</v>
      </c>
      <c r="K9" s="97"/>
      <c r="L9" s="97"/>
      <c r="M9" s="97"/>
      <c r="N9" s="97"/>
      <c r="O9" s="97"/>
      <c r="P9" s="97"/>
      <c r="Q9" s="51"/>
      <c r="R9" s="51"/>
      <c r="S9" s="51"/>
      <c r="T9" s="51"/>
      <c r="U9" s="51"/>
      <c r="V9" s="51"/>
      <c r="W9" s="81"/>
    </row>
    <row r="10" spans="1:29" s="5" customFormat="1" ht="72.75" thickBot="1" x14ac:dyDescent="0.3">
      <c r="A10" s="104">
        <v>6</v>
      </c>
      <c r="B10" s="127" t="s">
        <v>36</v>
      </c>
      <c r="C10" s="39" t="s">
        <v>37</v>
      </c>
      <c r="D10" s="40">
        <v>3</v>
      </c>
      <c r="E10" s="112">
        <v>3</v>
      </c>
      <c r="F10" s="79">
        <f t="shared" si="0"/>
        <v>1</v>
      </c>
      <c r="G10" s="74" t="s">
        <v>109</v>
      </c>
      <c r="H10" s="32"/>
      <c r="I10" s="46" t="s">
        <v>39</v>
      </c>
      <c r="J10" s="81" t="s">
        <v>110</v>
      </c>
      <c r="K10" s="97"/>
      <c r="L10" s="97"/>
      <c r="M10" s="97"/>
      <c r="N10" s="97"/>
      <c r="O10" s="97"/>
      <c r="P10" s="97"/>
      <c r="Q10" s="51"/>
      <c r="R10" s="51"/>
      <c r="S10" s="51"/>
      <c r="T10" s="51"/>
      <c r="U10" s="51"/>
      <c r="V10" s="51"/>
      <c r="W10" s="81" t="s">
        <v>97</v>
      </c>
    </row>
    <row r="11" spans="1:29" s="5" customFormat="1" ht="120" x14ac:dyDescent="0.25">
      <c r="A11" s="103">
        <v>7</v>
      </c>
      <c r="B11" s="127" t="s">
        <v>48</v>
      </c>
      <c r="C11" s="39" t="s">
        <v>49</v>
      </c>
      <c r="D11" s="31" t="s">
        <v>89</v>
      </c>
      <c r="E11" s="92"/>
      <c r="F11" s="32">
        <f>+E11/D11</f>
        <v>0</v>
      </c>
      <c r="G11" s="74" t="s">
        <v>112</v>
      </c>
      <c r="H11" s="79" t="s">
        <v>98</v>
      </c>
      <c r="I11" s="81" t="s">
        <v>51</v>
      </c>
      <c r="J11" s="81" t="s">
        <v>113</v>
      </c>
      <c r="K11" s="97"/>
      <c r="L11" s="97"/>
      <c r="M11" s="97"/>
      <c r="N11" s="97"/>
      <c r="O11" s="97"/>
      <c r="P11" s="97"/>
      <c r="Q11" s="51"/>
      <c r="R11" s="51"/>
      <c r="S11" s="51"/>
      <c r="T11" s="51"/>
      <c r="U11" s="51"/>
      <c r="V11" s="51"/>
      <c r="W11" s="81"/>
    </row>
    <row r="12" spans="1:29" s="5" customFormat="1" ht="132" x14ac:dyDescent="0.25">
      <c r="A12" s="104">
        <v>8</v>
      </c>
      <c r="B12" s="126" t="s">
        <v>40</v>
      </c>
      <c r="C12" s="47" t="s">
        <v>41</v>
      </c>
      <c r="D12" s="40">
        <v>8</v>
      </c>
      <c r="E12" s="113">
        <v>3</v>
      </c>
      <c r="F12" s="32">
        <f t="shared" si="0"/>
        <v>0.375</v>
      </c>
      <c r="G12" s="74" t="s">
        <v>42</v>
      </c>
      <c r="H12" s="32"/>
      <c r="I12" s="81" t="s">
        <v>43</v>
      </c>
      <c r="J12" s="81" t="s">
        <v>93</v>
      </c>
      <c r="K12" s="97"/>
      <c r="L12" s="97"/>
      <c r="M12" s="97"/>
      <c r="N12" s="97"/>
      <c r="O12" s="97"/>
      <c r="P12" s="97"/>
      <c r="Q12" s="51"/>
      <c r="R12" s="51"/>
      <c r="S12" s="51"/>
      <c r="T12" s="51"/>
      <c r="U12" s="51"/>
      <c r="V12" s="51"/>
      <c r="W12" s="81" t="s">
        <v>94</v>
      </c>
    </row>
    <row r="13" spans="1:29" s="5" customFormat="1" ht="36.75" thickBot="1" x14ac:dyDescent="0.3">
      <c r="A13" s="104">
        <v>9</v>
      </c>
      <c r="B13" s="126" t="s">
        <v>44</v>
      </c>
      <c r="C13" s="28" t="s">
        <v>41</v>
      </c>
      <c r="D13" s="128">
        <v>8</v>
      </c>
      <c r="E13" s="131">
        <v>4</v>
      </c>
      <c r="F13" s="32">
        <f t="shared" si="0"/>
        <v>0.5</v>
      </c>
      <c r="G13" s="74" t="s">
        <v>46</v>
      </c>
      <c r="H13" s="32"/>
      <c r="I13" s="81" t="s">
        <v>47</v>
      </c>
      <c r="J13" s="81" t="s">
        <v>95</v>
      </c>
      <c r="K13" s="97"/>
      <c r="L13" s="97"/>
      <c r="M13" s="97"/>
      <c r="N13" s="97"/>
      <c r="O13" s="97"/>
      <c r="P13" s="97"/>
      <c r="Q13" s="51"/>
      <c r="R13" s="51"/>
      <c r="S13" s="51"/>
      <c r="T13" s="51"/>
      <c r="U13" s="51"/>
      <c r="V13" s="51"/>
      <c r="W13" s="81" t="s">
        <v>111</v>
      </c>
    </row>
    <row r="14" spans="1:29" s="5" customFormat="1" ht="96" x14ac:dyDescent="0.25">
      <c r="A14" s="103">
        <v>10</v>
      </c>
      <c r="B14" s="126" t="s">
        <v>52</v>
      </c>
      <c r="C14" s="28" t="s">
        <v>53</v>
      </c>
      <c r="D14" s="30">
        <v>2165</v>
      </c>
      <c r="E14" s="95">
        <v>388</v>
      </c>
      <c r="F14" s="79">
        <f t="shared" si="0"/>
        <v>0.17921478060046189</v>
      </c>
      <c r="G14" s="81" t="s">
        <v>114</v>
      </c>
      <c r="H14" s="79" t="s">
        <v>115</v>
      </c>
      <c r="I14" s="46" t="s">
        <v>55</v>
      </c>
      <c r="J14" s="81" t="s">
        <v>116</v>
      </c>
      <c r="K14" s="97"/>
      <c r="L14" s="97"/>
      <c r="M14" s="97"/>
      <c r="N14" s="97"/>
      <c r="O14" s="97"/>
      <c r="P14" s="97"/>
      <c r="Q14" s="51"/>
      <c r="R14" s="51"/>
      <c r="S14" s="51"/>
      <c r="T14" s="51"/>
      <c r="U14" s="51"/>
      <c r="V14" s="51"/>
      <c r="W14" s="81"/>
    </row>
    <row r="15" spans="1:29" s="5" customFormat="1" ht="48" x14ac:dyDescent="0.25">
      <c r="A15" s="104">
        <v>11</v>
      </c>
      <c r="B15" s="126" t="s">
        <v>56</v>
      </c>
      <c r="C15" s="28" t="s">
        <v>53</v>
      </c>
      <c r="D15" s="30">
        <v>8</v>
      </c>
      <c r="E15" s="95">
        <v>1</v>
      </c>
      <c r="F15" s="32">
        <f t="shared" si="0"/>
        <v>0.125</v>
      </c>
      <c r="G15" s="81" t="s">
        <v>117</v>
      </c>
      <c r="H15" s="32"/>
      <c r="I15" s="46" t="s">
        <v>58</v>
      </c>
      <c r="J15" s="81" t="s">
        <v>99</v>
      </c>
      <c r="K15" s="97"/>
      <c r="L15" s="97"/>
      <c r="M15" s="97"/>
      <c r="N15" s="97"/>
      <c r="O15" s="97"/>
      <c r="P15" s="97"/>
      <c r="Q15" s="51"/>
      <c r="R15" s="51"/>
      <c r="S15" s="51"/>
      <c r="T15" s="51"/>
      <c r="U15" s="51"/>
      <c r="V15" s="51"/>
      <c r="W15" s="81"/>
    </row>
    <row r="16" spans="1:29" x14ac:dyDescent="0.25">
      <c r="C16" s="55" t="s">
        <v>122</v>
      </c>
      <c r="D16" s="130">
        <f>SUM(D12:D15)</f>
        <v>2189</v>
      </c>
      <c r="E16" s="130">
        <f>SUM(E12:E15)</f>
        <v>396</v>
      </c>
      <c r="F16" s="129">
        <f>+E16/D16</f>
        <v>0.18090452261306533</v>
      </c>
    </row>
    <row r="17" spans="2:9" x14ac:dyDescent="0.25">
      <c r="C17" s="55" t="s">
        <v>123</v>
      </c>
    </row>
    <row r="18" spans="2:9" x14ac:dyDescent="0.25">
      <c r="I18" s="123"/>
    </row>
    <row r="19" spans="2:9" x14ac:dyDescent="0.25">
      <c r="B19" s="124" t="s">
        <v>120</v>
      </c>
    </row>
    <row r="20" spans="2:9" x14ac:dyDescent="0.25">
      <c r="B20" s="125" t="s">
        <v>121</v>
      </c>
    </row>
    <row r="21" spans="2:9" x14ac:dyDescent="0.25">
      <c r="G21" s="55" t="s">
        <v>118</v>
      </c>
    </row>
  </sheetData>
  <mergeCells count="13">
    <mergeCell ref="Q3:S3"/>
    <mergeCell ref="T3:V3"/>
    <mergeCell ref="W3:W4"/>
    <mergeCell ref="A1:J1"/>
    <mergeCell ref="K1:V2"/>
    <mergeCell ref="A2:J2"/>
    <mergeCell ref="A3:A4"/>
    <mergeCell ref="B3:B4"/>
    <mergeCell ref="G3:G4"/>
    <mergeCell ref="I3:I4"/>
    <mergeCell ref="J3:J4"/>
    <mergeCell ref="K3:M3"/>
    <mergeCell ref="N3:P3"/>
  </mergeCells>
  <printOptions horizontalCentered="1"/>
  <pageMargins left="0.15748031496062992" right="0.15748031496062992" top="0.62992125984251968" bottom="0.27559055118110237" header="0.62992125984251968" footer="0.27559055118110237"/>
  <pageSetup scale="70" orientation="portrait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C21"/>
  <sheetViews>
    <sheetView tabSelected="1" showWhiteSpace="0" topLeftCell="A5" zoomScaleNormal="100" zoomScaleSheetLayoutView="100" zoomScalePageLayoutView="120" workbookViewId="0">
      <selection activeCell="J8" sqref="J8"/>
    </sheetView>
  </sheetViews>
  <sheetFormatPr baseColWidth="10" defaultColWidth="9.140625" defaultRowHeight="15" x14ac:dyDescent="0.25"/>
  <cols>
    <col min="1" max="1" width="5.28515625" style="55" customWidth="1"/>
    <col min="2" max="2" width="26.28515625" style="55" customWidth="1"/>
    <col min="3" max="3" width="22.28515625" style="55" customWidth="1"/>
    <col min="4" max="4" width="8" style="55" customWidth="1"/>
    <col min="5" max="5" width="10.140625" style="55" customWidth="1"/>
    <col min="6" max="6" width="9.28515625" style="55" customWidth="1"/>
    <col min="7" max="7" width="26.7109375" style="55" customWidth="1"/>
    <col min="8" max="8" width="19.28515625" style="56" customWidth="1"/>
    <col min="9" max="9" width="14.85546875" style="55" customWidth="1"/>
    <col min="10" max="10" width="37.7109375" style="55" customWidth="1"/>
    <col min="11" max="22" width="2.140625" style="55" hidden="1" customWidth="1"/>
    <col min="23" max="23" width="21" style="55" customWidth="1"/>
    <col min="24" max="28" width="2" style="55" bestFit="1" customWidth="1"/>
    <col min="29" max="31" width="9.140625" style="55"/>
    <col min="32" max="32" width="25" style="55" customWidth="1"/>
    <col min="33" max="16384" width="9.140625" style="55"/>
  </cols>
  <sheetData>
    <row r="1" spans="1:29" s="1" customFormat="1" ht="15.75" customHeight="1" x14ac:dyDescent="0.3">
      <c r="A1" s="139" t="s">
        <v>100</v>
      </c>
      <c r="B1" s="140"/>
      <c r="C1" s="140"/>
      <c r="D1" s="140"/>
      <c r="E1" s="140"/>
      <c r="F1" s="140"/>
      <c r="G1" s="140"/>
      <c r="H1" s="140"/>
      <c r="I1" s="140"/>
      <c r="J1" s="141"/>
      <c r="K1" s="139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1"/>
      <c r="W1" s="98"/>
    </row>
    <row r="2" spans="1:29" s="1" customFormat="1" ht="16.5" customHeight="1" thickBot="1" x14ac:dyDescent="0.35">
      <c r="A2" s="145" t="s">
        <v>119</v>
      </c>
      <c r="B2" s="146"/>
      <c r="C2" s="146"/>
      <c r="D2" s="146"/>
      <c r="E2" s="146"/>
      <c r="F2" s="146"/>
      <c r="G2" s="146"/>
      <c r="H2" s="146"/>
      <c r="I2" s="146"/>
      <c r="J2" s="147"/>
      <c r="K2" s="142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4"/>
      <c r="W2" s="99"/>
    </row>
    <row r="3" spans="1:29" s="5" customFormat="1" ht="15.75" x14ac:dyDescent="0.3">
      <c r="A3" s="148" t="s">
        <v>1</v>
      </c>
      <c r="B3" s="150" t="s">
        <v>2</v>
      </c>
      <c r="C3" s="117"/>
      <c r="D3" s="3"/>
      <c r="E3" s="3" t="s">
        <v>3</v>
      </c>
      <c r="F3" s="3" t="s">
        <v>4</v>
      </c>
      <c r="G3" s="137" t="s">
        <v>5</v>
      </c>
      <c r="H3" s="3" t="s">
        <v>6</v>
      </c>
      <c r="I3" s="137" t="s">
        <v>7</v>
      </c>
      <c r="J3" s="152" t="s">
        <v>8</v>
      </c>
      <c r="K3" s="154" t="s">
        <v>9</v>
      </c>
      <c r="L3" s="155"/>
      <c r="M3" s="156"/>
      <c r="N3" s="157" t="s">
        <v>10</v>
      </c>
      <c r="O3" s="158"/>
      <c r="P3" s="159"/>
      <c r="Q3" s="133" t="s">
        <v>11</v>
      </c>
      <c r="R3" s="134"/>
      <c r="S3" s="134"/>
      <c r="T3" s="135" t="s">
        <v>12</v>
      </c>
      <c r="U3" s="135"/>
      <c r="V3" s="136"/>
      <c r="W3" s="137" t="s">
        <v>61</v>
      </c>
      <c r="X3" s="70"/>
      <c r="Y3" s="70"/>
      <c r="Z3" s="4"/>
      <c r="AA3" s="4"/>
      <c r="AB3" s="4"/>
    </row>
    <row r="4" spans="1:29" s="15" customFormat="1" thickBot="1" x14ac:dyDescent="0.35">
      <c r="A4" s="149"/>
      <c r="B4" s="151"/>
      <c r="C4" s="118" t="s">
        <v>13</v>
      </c>
      <c r="D4" s="7" t="s">
        <v>14</v>
      </c>
      <c r="E4" s="7" t="s">
        <v>15</v>
      </c>
      <c r="F4" s="7" t="s">
        <v>16</v>
      </c>
      <c r="G4" s="138"/>
      <c r="H4" s="7" t="s">
        <v>17</v>
      </c>
      <c r="I4" s="138"/>
      <c r="J4" s="153"/>
      <c r="K4" s="8">
        <v>1</v>
      </c>
      <c r="L4" s="9">
        <v>2</v>
      </c>
      <c r="M4" s="10">
        <v>3</v>
      </c>
      <c r="N4" s="11">
        <v>1</v>
      </c>
      <c r="O4" s="9">
        <v>2</v>
      </c>
      <c r="P4" s="12">
        <v>3</v>
      </c>
      <c r="Q4" s="11">
        <v>1</v>
      </c>
      <c r="R4" s="9">
        <v>2</v>
      </c>
      <c r="S4" s="10">
        <v>3</v>
      </c>
      <c r="T4" s="11">
        <v>1</v>
      </c>
      <c r="U4" s="9">
        <v>2</v>
      </c>
      <c r="V4" s="13">
        <v>3</v>
      </c>
      <c r="W4" s="138"/>
      <c r="X4" s="14"/>
      <c r="Y4" s="14"/>
      <c r="Z4" s="14"/>
      <c r="AA4" s="14"/>
      <c r="AB4" s="14"/>
    </row>
    <row r="5" spans="1:29" s="5" customFormat="1" ht="72" x14ac:dyDescent="0.25">
      <c r="A5" s="103">
        <v>1</v>
      </c>
      <c r="B5" s="17" t="s">
        <v>18</v>
      </c>
      <c r="C5" s="17" t="s">
        <v>19</v>
      </c>
      <c r="D5" s="18">
        <v>20</v>
      </c>
      <c r="E5" s="89">
        <v>34</v>
      </c>
      <c r="F5" s="20">
        <f>+E5/D5</f>
        <v>1.7</v>
      </c>
      <c r="G5" s="21" t="s">
        <v>101</v>
      </c>
      <c r="H5" s="20">
        <v>1</v>
      </c>
      <c r="I5" s="21" t="s">
        <v>21</v>
      </c>
      <c r="J5" s="66" t="s">
        <v>125</v>
      </c>
      <c r="K5" s="105"/>
      <c r="L5" s="105"/>
      <c r="M5" s="105"/>
      <c r="N5" s="105"/>
      <c r="O5" s="105"/>
      <c r="P5" s="105"/>
      <c r="Q5" s="106"/>
      <c r="R5" s="106"/>
      <c r="S5" s="107"/>
      <c r="T5" s="108"/>
      <c r="U5" s="109"/>
      <c r="V5" s="110"/>
      <c r="W5" s="81" t="s">
        <v>126</v>
      </c>
    </row>
    <row r="6" spans="1:29" s="5" customFormat="1" ht="48" x14ac:dyDescent="0.25">
      <c r="A6" s="104">
        <v>2</v>
      </c>
      <c r="B6" s="28" t="s">
        <v>22</v>
      </c>
      <c r="C6" s="29" t="s">
        <v>23</v>
      </c>
      <c r="D6" s="30">
        <v>8</v>
      </c>
      <c r="E6" s="92"/>
      <c r="F6" s="32">
        <f t="shared" ref="F6:F15" si="0">+E6/D6</f>
        <v>0</v>
      </c>
      <c r="G6" s="72" t="s">
        <v>103</v>
      </c>
      <c r="H6" s="45"/>
      <c r="I6" s="72" t="s">
        <v>25</v>
      </c>
      <c r="J6" s="119"/>
      <c r="K6" s="97"/>
      <c r="L6" s="97"/>
      <c r="M6" s="97"/>
      <c r="N6" s="97"/>
      <c r="O6" s="97"/>
      <c r="P6" s="97"/>
      <c r="Q6" s="51"/>
      <c r="R6" s="51"/>
      <c r="S6" s="51"/>
      <c r="T6" s="51"/>
      <c r="U6" s="51"/>
      <c r="V6" s="51"/>
      <c r="W6" s="81"/>
      <c r="AC6" s="68"/>
    </row>
    <row r="7" spans="1:29" s="5" customFormat="1" ht="132" x14ac:dyDescent="0.25">
      <c r="A7" s="104">
        <v>3</v>
      </c>
      <c r="B7" s="39" t="s">
        <v>26</v>
      </c>
      <c r="C7" s="39" t="s">
        <v>27</v>
      </c>
      <c r="D7" s="40">
        <v>2</v>
      </c>
      <c r="E7" s="91" t="s">
        <v>130</v>
      </c>
      <c r="F7" s="32">
        <f t="shared" si="0"/>
        <v>0.5</v>
      </c>
      <c r="G7" s="111" t="s">
        <v>104</v>
      </c>
      <c r="H7" s="64">
        <v>0.54</v>
      </c>
      <c r="I7" s="65" t="s">
        <v>28</v>
      </c>
      <c r="J7" s="66" t="s">
        <v>129</v>
      </c>
      <c r="K7" s="97"/>
      <c r="L7" s="97"/>
      <c r="M7" s="97"/>
      <c r="N7" s="97"/>
      <c r="O7" s="97"/>
      <c r="P7" s="97"/>
      <c r="Q7" s="51"/>
      <c r="R7" s="51"/>
      <c r="S7" s="51"/>
      <c r="T7" s="51"/>
      <c r="U7" s="51"/>
      <c r="V7" s="51"/>
      <c r="W7" s="81"/>
      <c r="AC7" s="68"/>
    </row>
    <row r="8" spans="1:29" s="5" customFormat="1" ht="60.75" thickBot="1" x14ac:dyDescent="0.3">
      <c r="A8" s="104">
        <v>4</v>
      </c>
      <c r="B8" s="28" t="s">
        <v>88</v>
      </c>
      <c r="C8" s="28" t="s">
        <v>30</v>
      </c>
      <c r="D8" s="30">
        <v>2</v>
      </c>
      <c r="E8" s="92"/>
      <c r="F8" s="79">
        <f t="shared" si="0"/>
        <v>0</v>
      </c>
      <c r="G8" s="74" t="s">
        <v>105</v>
      </c>
      <c r="H8" s="120">
        <v>0.86</v>
      </c>
      <c r="I8" s="76" t="s">
        <v>32</v>
      </c>
      <c r="J8" s="96"/>
      <c r="K8" s="97"/>
      <c r="L8" s="97"/>
      <c r="M8" s="97"/>
      <c r="N8" s="97"/>
      <c r="O8" s="97"/>
      <c r="P8" s="97"/>
      <c r="Q8" s="51"/>
      <c r="R8" s="51"/>
      <c r="S8" s="51"/>
      <c r="T8" s="51"/>
      <c r="U8" s="51"/>
      <c r="V8" s="51"/>
      <c r="W8" s="81"/>
      <c r="AC8" s="69"/>
    </row>
    <row r="9" spans="1:29" s="5" customFormat="1" ht="84" x14ac:dyDescent="0.25">
      <c r="A9" s="103">
        <v>5</v>
      </c>
      <c r="B9" s="39" t="s">
        <v>33</v>
      </c>
      <c r="C9" s="39" t="s">
        <v>34</v>
      </c>
      <c r="D9" s="40">
        <v>4</v>
      </c>
      <c r="E9" s="92"/>
      <c r="F9" s="79">
        <f t="shared" si="0"/>
        <v>0</v>
      </c>
      <c r="G9" s="74" t="s">
        <v>107</v>
      </c>
      <c r="H9" s="78">
        <v>0.5</v>
      </c>
      <c r="I9" s="65" t="s">
        <v>71</v>
      </c>
      <c r="J9" s="81" t="s">
        <v>131</v>
      </c>
      <c r="K9" s="97"/>
      <c r="L9" s="97"/>
      <c r="M9" s="97"/>
      <c r="N9" s="97"/>
      <c r="O9" s="97"/>
      <c r="P9" s="97"/>
      <c r="Q9" s="51"/>
      <c r="R9" s="51"/>
      <c r="S9" s="51"/>
      <c r="T9" s="51"/>
      <c r="U9" s="51"/>
      <c r="V9" s="51"/>
      <c r="W9" s="81"/>
    </row>
    <row r="10" spans="1:29" s="5" customFormat="1" ht="132" x14ac:dyDescent="0.25">
      <c r="A10" s="104">
        <v>6</v>
      </c>
      <c r="B10" s="39" t="s">
        <v>36</v>
      </c>
      <c r="C10" s="39" t="s">
        <v>37</v>
      </c>
      <c r="D10" s="40">
        <v>3</v>
      </c>
      <c r="E10" s="112">
        <v>2</v>
      </c>
      <c r="F10" s="79">
        <f t="shared" si="0"/>
        <v>0.66666666666666663</v>
      </c>
      <c r="G10" s="74" t="s">
        <v>109</v>
      </c>
      <c r="H10" s="32">
        <v>0.86</v>
      </c>
      <c r="I10" s="46" t="s">
        <v>39</v>
      </c>
      <c r="J10" s="81" t="s">
        <v>127</v>
      </c>
      <c r="K10" s="97"/>
      <c r="L10" s="97"/>
      <c r="M10" s="97"/>
      <c r="N10" s="97"/>
      <c r="O10" s="97"/>
      <c r="P10" s="97"/>
      <c r="Q10" s="51"/>
      <c r="R10" s="51"/>
      <c r="S10" s="51"/>
      <c r="T10" s="51"/>
      <c r="U10" s="51"/>
      <c r="V10" s="51"/>
      <c r="W10" s="81" t="s">
        <v>128</v>
      </c>
    </row>
    <row r="11" spans="1:29" s="5" customFormat="1" ht="132" x14ac:dyDescent="0.25">
      <c r="A11" s="104">
        <v>7</v>
      </c>
      <c r="B11" s="39" t="s">
        <v>48</v>
      </c>
      <c r="C11" s="39" t="s">
        <v>49</v>
      </c>
      <c r="D11" s="31" t="s">
        <v>89</v>
      </c>
      <c r="E11" s="92"/>
      <c r="F11" s="32">
        <f>+E11/D11</f>
        <v>0</v>
      </c>
      <c r="G11" s="74" t="s">
        <v>112</v>
      </c>
      <c r="H11" s="122" t="s">
        <v>133</v>
      </c>
      <c r="I11" s="81" t="s">
        <v>51</v>
      </c>
      <c r="J11" s="96" t="s">
        <v>132</v>
      </c>
      <c r="K11" s="97"/>
      <c r="L11" s="97"/>
      <c r="M11" s="97"/>
      <c r="N11" s="97"/>
      <c r="O11" s="97"/>
      <c r="P11" s="97"/>
      <c r="Q11" s="51"/>
      <c r="R11" s="51"/>
      <c r="S11" s="51"/>
      <c r="T11" s="51"/>
      <c r="U11" s="51"/>
      <c r="V11" s="51"/>
      <c r="W11" s="81"/>
    </row>
    <row r="12" spans="1:29" s="5" customFormat="1" ht="132.75" thickBot="1" x14ac:dyDescent="0.3">
      <c r="A12" s="104">
        <v>8</v>
      </c>
      <c r="B12" s="28" t="s">
        <v>40</v>
      </c>
      <c r="C12" s="29" t="s">
        <v>41</v>
      </c>
      <c r="D12" s="30">
        <v>8</v>
      </c>
      <c r="E12" s="113">
        <v>3</v>
      </c>
      <c r="F12" s="32">
        <f t="shared" si="0"/>
        <v>0.375</v>
      </c>
      <c r="G12" s="74" t="s">
        <v>42</v>
      </c>
      <c r="H12" s="121"/>
      <c r="I12" s="81" t="s">
        <v>43</v>
      </c>
      <c r="J12" s="96" t="s">
        <v>93</v>
      </c>
      <c r="K12" s="97"/>
      <c r="L12" s="97"/>
      <c r="M12" s="97"/>
      <c r="N12" s="97"/>
      <c r="O12" s="97"/>
      <c r="P12" s="97"/>
      <c r="Q12" s="51"/>
      <c r="R12" s="51"/>
      <c r="S12" s="51"/>
      <c r="T12" s="51"/>
      <c r="U12" s="51"/>
      <c r="V12" s="51"/>
      <c r="W12" s="96" t="s">
        <v>94</v>
      </c>
    </row>
    <row r="13" spans="1:29" s="5" customFormat="1" ht="36" x14ac:dyDescent="0.25">
      <c r="A13" s="103">
        <v>9</v>
      </c>
      <c r="B13" s="28" t="s">
        <v>44</v>
      </c>
      <c r="C13" s="28" t="s">
        <v>41</v>
      </c>
      <c r="D13" s="31" t="s">
        <v>89</v>
      </c>
      <c r="E13" s="91" t="s">
        <v>96</v>
      </c>
      <c r="F13" s="32">
        <f t="shared" si="0"/>
        <v>0.5</v>
      </c>
      <c r="G13" s="74" t="s">
        <v>46</v>
      </c>
      <c r="H13" s="121"/>
      <c r="I13" s="81" t="s">
        <v>47</v>
      </c>
      <c r="J13" s="96" t="s">
        <v>134</v>
      </c>
      <c r="K13" s="97"/>
      <c r="L13" s="97"/>
      <c r="M13" s="97"/>
      <c r="N13" s="97"/>
      <c r="O13" s="97"/>
      <c r="P13" s="97"/>
      <c r="Q13" s="51"/>
      <c r="R13" s="51"/>
      <c r="S13" s="51"/>
      <c r="T13" s="51"/>
      <c r="U13" s="51"/>
      <c r="V13" s="51"/>
      <c r="W13" s="96" t="s">
        <v>111</v>
      </c>
    </row>
    <row r="14" spans="1:29" s="5" customFormat="1" ht="96" x14ac:dyDescent="0.25">
      <c r="A14" s="104">
        <v>10</v>
      </c>
      <c r="B14" s="28" t="s">
        <v>52</v>
      </c>
      <c r="C14" s="28" t="s">
        <v>53</v>
      </c>
      <c r="D14" s="30">
        <v>2255</v>
      </c>
      <c r="E14" s="95">
        <v>388</v>
      </c>
      <c r="F14" s="79">
        <f t="shared" si="0"/>
        <v>0.1720620842572062</v>
      </c>
      <c r="G14" s="81" t="s">
        <v>114</v>
      </c>
      <c r="H14" s="122" t="s">
        <v>115</v>
      </c>
      <c r="I14" s="46" t="s">
        <v>55</v>
      </c>
      <c r="J14" s="96" t="s">
        <v>116</v>
      </c>
      <c r="K14" s="97"/>
      <c r="L14" s="97"/>
      <c r="M14" s="97"/>
      <c r="N14" s="97"/>
      <c r="O14" s="97"/>
      <c r="P14" s="97"/>
      <c r="Q14" s="51"/>
      <c r="R14" s="51"/>
      <c r="S14" s="51"/>
      <c r="T14" s="51"/>
      <c r="U14" s="51"/>
      <c r="V14" s="51"/>
      <c r="W14" s="81"/>
    </row>
    <row r="15" spans="1:29" s="5" customFormat="1" ht="60" x14ac:dyDescent="0.25">
      <c r="A15" s="104">
        <v>11</v>
      </c>
      <c r="B15" s="28" t="s">
        <v>56</v>
      </c>
      <c r="C15" s="28" t="s">
        <v>53</v>
      </c>
      <c r="D15" s="30">
        <v>8</v>
      </c>
      <c r="E15" s="95">
        <v>5</v>
      </c>
      <c r="F15" s="32">
        <f t="shared" si="0"/>
        <v>0.625</v>
      </c>
      <c r="G15" s="81" t="s">
        <v>117</v>
      </c>
      <c r="H15" s="132">
        <v>1</v>
      </c>
      <c r="I15" s="46" t="s">
        <v>58</v>
      </c>
      <c r="J15" s="81" t="s">
        <v>124</v>
      </c>
      <c r="K15" s="97"/>
      <c r="L15" s="97"/>
      <c r="M15" s="97"/>
      <c r="N15" s="97"/>
      <c r="O15" s="97"/>
      <c r="P15" s="97"/>
      <c r="Q15" s="51"/>
      <c r="R15" s="51"/>
      <c r="S15" s="51"/>
      <c r="T15" s="51"/>
      <c r="U15" s="51"/>
      <c r="V15" s="51"/>
      <c r="W15" s="81"/>
    </row>
    <row r="18" spans="7:9" x14ac:dyDescent="0.25">
      <c r="I18" s="102"/>
    </row>
    <row r="21" spans="7:9" x14ac:dyDescent="0.25">
      <c r="G21" s="55" t="s">
        <v>118</v>
      </c>
    </row>
  </sheetData>
  <mergeCells count="13">
    <mergeCell ref="Q3:S3"/>
    <mergeCell ref="T3:V3"/>
    <mergeCell ref="W3:W4"/>
    <mergeCell ref="A1:J1"/>
    <mergeCell ref="K1:V2"/>
    <mergeCell ref="A2:J2"/>
    <mergeCell ref="A3:A4"/>
    <mergeCell ref="B3:B4"/>
    <mergeCell ref="G3:G4"/>
    <mergeCell ref="I3:I4"/>
    <mergeCell ref="J3:J4"/>
    <mergeCell ref="K3:M3"/>
    <mergeCell ref="N3:P3"/>
  </mergeCells>
  <printOptions horizontalCentered="1"/>
  <pageMargins left="0.15748031496062992" right="0.15748031496062992" top="0.62992125984251968" bottom="0.27559055118110237" header="0.62992125984251968" footer="0.27559055118110237"/>
  <pageSetup scale="7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Matriz POA 2017</vt:lpstr>
      <vt:lpstr>REPORTE POA 2017</vt:lpstr>
      <vt:lpstr>Planificacion 2018</vt:lpstr>
      <vt:lpstr>POA 2018 seguimiento E-M</vt:lpstr>
      <vt:lpstr>POA 2018 seguimiento A-J</vt:lpstr>
      <vt:lpstr>'Matriz POA 2017'!Área_de_impresión</vt:lpstr>
      <vt:lpstr>'Planificacion 2018'!Área_de_impresión</vt:lpstr>
      <vt:lpstr>'POA 2018 seguimiento A-J'!Área_de_impresión</vt:lpstr>
      <vt:lpstr>'POA 2018 seguimiento E-M'!Área_de_impresión</vt:lpstr>
      <vt:lpstr>'REPORTE POA 2017'!Área_de_impresión</vt:lpstr>
      <vt:lpstr>'Matriz POA 2017'!Títulos_a_imprimir</vt:lpstr>
      <vt:lpstr>'Planificacion 2018'!Títulos_a_imprimir</vt:lpstr>
      <vt:lpstr>'POA 2018 seguimiento A-J'!Títulos_a_imprimir</vt:lpstr>
      <vt:lpstr>'POA 2018 seguimiento E-M'!Títulos_a_imprimir</vt:lpstr>
      <vt:lpstr>'REPORTE POA 2017'!Títulos_a_imprimir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ftello</dc:creator>
  <cp:lastModifiedBy>Julissa Guerrero</cp:lastModifiedBy>
  <cp:lastPrinted>2018-05-07T16:36:44Z</cp:lastPrinted>
  <dcterms:created xsi:type="dcterms:W3CDTF">2017-04-06T15:59:07Z</dcterms:created>
  <dcterms:modified xsi:type="dcterms:W3CDTF">2018-08-10T14:30:42Z</dcterms:modified>
</cp:coreProperties>
</file>