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9CDA7ED6-0E66-45FB-B156-D609E4410C55}" xr6:coauthVersionLast="47" xr6:coauthVersionMax="47" xr10:uidLastSave="{00000000-0000-0000-0000-000000000000}"/>
  <bookViews>
    <workbookView xWindow="20370" yWindow="-120" windowWidth="20730" windowHeight="11160" xr2:uid="{59CE8343-1B97-4163-8C1F-45F1D64916F7}"/>
  </bookViews>
  <sheets>
    <sheet name="Agosto 2023" sheetId="9" r:id="rId1"/>
  </sheets>
  <definedNames>
    <definedName name="_xlnm.Print_Area" localSheetId="0">'Agosto 2023'!$C$1:$R$102</definedName>
    <definedName name="_xlnm.Print_Titles" localSheetId="0">'Agosto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4" i="9" l="1"/>
  <c r="Q83" i="9"/>
  <c r="P83" i="9"/>
  <c r="O83" i="9"/>
  <c r="N83" i="9"/>
  <c r="M83" i="9"/>
  <c r="L83" i="9"/>
  <c r="K83" i="9"/>
  <c r="J83" i="9"/>
  <c r="I83" i="9"/>
  <c r="H83" i="9"/>
  <c r="G83" i="9"/>
  <c r="F83" i="9"/>
  <c r="R83" i="9" s="1"/>
  <c r="E83" i="9"/>
  <c r="D83" i="9"/>
  <c r="R82" i="9"/>
  <c r="R81" i="9"/>
  <c r="Q80" i="9"/>
  <c r="P80" i="9"/>
  <c r="O80" i="9"/>
  <c r="N80" i="9"/>
  <c r="M80" i="9"/>
  <c r="L80" i="9"/>
  <c r="K80" i="9"/>
  <c r="J80" i="9"/>
  <c r="I80" i="9"/>
  <c r="R80" i="9" s="1"/>
  <c r="H80" i="9"/>
  <c r="G80" i="9"/>
  <c r="F80" i="9"/>
  <c r="E80" i="9"/>
  <c r="D80" i="9"/>
  <c r="R79" i="9"/>
  <c r="R78" i="9"/>
  <c r="Q77" i="9"/>
  <c r="P77" i="9"/>
  <c r="O77" i="9"/>
  <c r="N77" i="9"/>
  <c r="M77" i="9"/>
  <c r="M76" i="9" s="1"/>
  <c r="L77" i="9"/>
  <c r="L76" i="9" s="1"/>
  <c r="K77" i="9"/>
  <c r="K76" i="9" s="1"/>
  <c r="J77" i="9"/>
  <c r="R77" i="9" s="1"/>
  <c r="I77" i="9"/>
  <c r="H77" i="9"/>
  <c r="G77" i="9"/>
  <c r="F77" i="9"/>
  <c r="E77" i="9"/>
  <c r="E76" i="9" s="1"/>
  <c r="D77" i="9"/>
  <c r="D76" i="9" s="1"/>
  <c r="Q76" i="9"/>
  <c r="P76" i="9"/>
  <c r="O76" i="9"/>
  <c r="N76" i="9"/>
  <c r="J76" i="9"/>
  <c r="I76" i="9"/>
  <c r="H76" i="9"/>
  <c r="G76" i="9"/>
  <c r="F76" i="9"/>
  <c r="R75" i="9"/>
  <c r="R74" i="9"/>
  <c r="R73" i="9"/>
  <c r="Q72" i="9"/>
  <c r="P72" i="9"/>
  <c r="O72" i="9"/>
  <c r="N72" i="9"/>
  <c r="M72" i="9"/>
  <c r="L72" i="9"/>
  <c r="K72" i="9"/>
  <c r="J72" i="9"/>
  <c r="I72" i="9"/>
  <c r="H72" i="9"/>
  <c r="R72" i="9" s="1"/>
  <c r="G72" i="9"/>
  <c r="F72" i="9"/>
  <c r="E72" i="9"/>
  <c r="D72" i="9"/>
  <c r="R71" i="9"/>
  <c r="R70" i="9"/>
  <c r="Q69" i="9"/>
  <c r="P69" i="9"/>
  <c r="O69" i="9"/>
  <c r="N69" i="9"/>
  <c r="M69" i="9"/>
  <c r="M11" i="9" s="1"/>
  <c r="L69" i="9"/>
  <c r="K69" i="9"/>
  <c r="J69" i="9"/>
  <c r="R69" i="9" s="1"/>
  <c r="I69" i="9"/>
  <c r="H69" i="9"/>
  <c r="G69" i="9"/>
  <c r="F69" i="9"/>
  <c r="E69" i="9"/>
  <c r="D69" i="9"/>
  <c r="R68" i="9"/>
  <c r="R67" i="9"/>
  <c r="R66" i="9"/>
  <c r="R65" i="9"/>
  <c r="Q64" i="9"/>
  <c r="P64" i="9"/>
  <c r="O64" i="9"/>
  <c r="N64" i="9"/>
  <c r="M64" i="9"/>
  <c r="L64" i="9"/>
  <c r="K64" i="9"/>
  <c r="J64" i="9"/>
  <c r="I64" i="9"/>
  <c r="H64" i="9"/>
  <c r="G64" i="9"/>
  <c r="F64" i="9"/>
  <c r="R64" i="9" s="1"/>
  <c r="E64" i="9"/>
  <c r="D64" i="9"/>
  <c r="R63" i="9"/>
  <c r="R62" i="9"/>
  <c r="R61" i="9"/>
  <c r="R60" i="9"/>
  <c r="R59" i="9"/>
  <c r="R58" i="9"/>
  <c r="R57" i="9"/>
  <c r="R56" i="9"/>
  <c r="R55" i="9"/>
  <c r="Q54" i="9"/>
  <c r="P54" i="9"/>
  <c r="O54" i="9"/>
  <c r="N54" i="9"/>
  <c r="M54" i="9"/>
  <c r="L54" i="9"/>
  <c r="K54" i="9"/>
  <c r="J54" i="9"/>
  <c r="I54" i="9"/>
  <c r="H54" i="9"/>
  <c r="G54" i="9"/>
  <c r="F54" i="9"/>
  <c r="R54" i="9" s="1"/>
  <c r="E54" i="9"/>
  <c r="D54" i="9"/>
  <c r="R53" i="9"/>
  <c r="R52" i="9"/>
  <c r="R51" i="9"/>
  <c r="R50" i="9"/>
  <c r="R49" i="9"/>
  <c r="R48" i="9"/>
  <c r="Q47" i="9"/>
  <c r="P47" i="9"/>
  <c r="O47" i="9"/>
  <c r="N47" i="9"/>
  <c r="M47" i="9"/>
  <c r="L47" i="9"/>
  <c r="K47" i="9"/>
  <c r="J47" i="9"/>
  <c r="R47" i="9" s="1"/>
  <c r="I47" i="9"/>
  <c r="H47" i="9"/>
  <c r="G47" i="9"/>
  <c r="F47" i="9"/>
  <c r="E47" i="9"/>
  <c r="D47" i="9"/>
  <c r="R46" i="9"/>
  <c r="R45" i="9"/>
  <c r="R44" i="9"/>
  <c r="R43" i="9"/>
  <c r="R42" i="9"/>
  <c r="R41" i="9"/>
  <c r="R40" i="9"/>
  <c r="R39" i="9"/>
  <c r="Q38" i="9"/>
  <c r="P38" i="9"/>
  <c r="O38" i="9"/>
  <c r="N38" i="9"/>
  <c r="M38" i="9"/>
  <c r="L38" i="9"/>
  <c r="K38" i="9"/>
  <c r="J38" i="9"/>
  <c r="I38" i="9"/>
  <c r="H38" i="9"/>
  <c r="R38" i="9" s="1"/>
  <c r="G38" i="9"/>
  <c r="F38" i="9"/>
  <c r="E38" i="9"/>
  <c r="D38" i="9"/>
  <c r="R37" i="9"/>
  <c r="R36" i="9"/>
  <c r="R35" i="9"/>
  <c r="R34" i="9"/>
  <c r="R33" i="9"/>
  <c r="R32" i="9"/>
  <c r="R31" i="9"/>
  <c r="R30" i="9"/>
  <c r="R29" i="9"/>
  <c r="Q28" i="9"/>
  <c r="P28" i="9"/>
  <c r="O28" i="9"/>
  <c r="N28" i="9"/>
  <c r="M28" i="9"/>
  <c r="L28" i="9"/>
  <c r="K28" i="9"/>
  <c r="J28" i="9"/>
  <c r="I28" i="9"/>
  <c r="H28" i="9"/>
  <c r="R28" i="9" s="1"/>
  <c r="G28" i="9"/>
  <c r="F28" i="9"/>
  <c r="E28" i="9"/>
  <c r="D28" i="9"/>
  <c r="R27" i="9"/>
  <c r="R26" i="9"/>
  <c r="R25" i="9"/>
  <c r="R24" i="9"/>
  <c r="R23" i="9"/>
  <c r="R22" i="9"/>
  <c r="R21" i="9"/>
  <c r="R20" i="9"/>
  <c r="R19" i="9"/>
  <c r="Q18" i="9"/>
  <c r="Q85" i="9" s="1"/>
  <c r="P18" i="9"/>
  <c r="O18" i="9"/>
  <c r="N18" i="9"/>
  <c r="M18" i="9"/>
  <c r="L18" i="9"/>
  <c r="K18" i="9"/>
  <c r="K85" i="9" s="1"/>
  <c r="J18" i="9"/>
  <c r="J85" i="9" s="1"/>
  <c r="I18" i="9"/>
  <c r="I85" i="9" s="1"/>
  <c r="H18" i="9"/>
  <c r="R18" i="9" s="1"/>
  <c r="G18" i="9"/>
  <c r="F18" i="9"/>
  <c r="E18" i="9"/>
  <c r="D18" i="9"/>
  <c r="R17" i="9"/>
  <c r="R16" i="9"/>
  <c r="R15" i="9"/>
  <c r="R14" i="9"/>
  <c r="R13" i="9"/>
  <c r="Q12" i="9"/>
  <c r="Q11" i="9" s="1"/>
  <c r="P12" i="9"/>
  <c r="P85" i="9" s="1"/>
  <c r="P11" i="9" s="1"/>
  <c r="O12" i="9"/>
  <c r="O85" i="9" s="1"/>
  <c r="N12" i="9"/>
  <c r="N85" i="9" s="1"/>
  <c r="M12" i="9"/>
  <c r="M85" i="9" s="1"/>
  <c r="L12" i="9"/>
  <c r="L85" i="9" s="1"/>
  <c r="K12" i="9"/>
  <c r="J12" i="9"/>
  <c r="J11" i="9" s="1"/>
  <c r="I12" i="9"/>
  <c r="I11" i="9" s="1"/>
  <c r="H12" i="9"/>
  <c r="H85" i="9" s="1"/>
  <c r="G12" i="9"/>
  <c r="G11" i="9" s="1"/>
  <c r="F12" i="9"/>
  <c r="F85" i="9" s="1"/>
  <c r="E12" i="9"/>
  <c r="E85" i="9" s="1"/>
  <c r="D12" i="9"/>
  <c r="D85" i="9" s="1"/>
  <c r="N11" i="9"/>
  <c r="L11" i="9"/>
  <c r="K11" i="9"/>
  <c r="F11" i="9"/>
  <c r="E11" i="9"/>
  <c r="D11" i="9"/>
  <c r="R76" i="9" l="1"/>
  <c r="R85" i="9"/>
  <c r="O11" i="9"/>
  <c r="H11" i="9"/>
  <c r="R11" i="9" s="1"/>
  <c r="R12" i="9"/>
  <c r="G85" i="9"/>
</calcChain>
</file>

<file path=xl/sharedStrings.xml><?xml version="1.0" encoding="utf-8"?>
<sst xmlns="http://schemas.openxmlformats.org/spreadsheetml/2006/main" count="104" uniqueCount="104">
  <si>
    <t>Ministerio de Educación Superior Ciencia y Tecnología (MESCyT)</t>
  </si>
  <si>
    <t>Instituto de Innovación en Biotecnología e Industria (IIBI)</t>
  </si>
  <si>
    <t>Año 2023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</si>
  <si>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</si>
  <si>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</si>
  <si>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</si>
  <si>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</si>
  <si>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</si>
  <si>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</si>
  <si>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</si>
  <si>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</si>
  <si>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</si>
  <si>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</si>
  <si>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</si>
  <si>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</si>
  <si>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</si>
  <si>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</si>
  <si>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</si>
  <si>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</si>
  <si>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</si>
  <si>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</si>
  <si>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</si>
  <si>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</si>
  <si>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</si>
  <si>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</si>
  <si>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</si>
  <si>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</si>
  <si>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</si>
  <si>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</si>
  <si>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</si>
  <si>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</si>
  <si>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</si>
  <si>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</si>
  <si>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</si>
  <si>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</si>
  <si>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</si>
  <si>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</si>
  <si>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</si>
  <si>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</si>
  <si>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</si>
  <si>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</si>
  <si>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</si>
  <si>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</si>
  <si>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</si>
  <si>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</si>
  <si>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</si>
  <si>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</si>
  <si>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</si>
  <si>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</si>
  <si>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</si>
  <si>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</si>
  <si>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</si>
  <si>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</si>
  <si>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</si>
  <si>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</si>
  <si>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</si>
  <si>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</si>
  <si>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</si>
  <si>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</si>
  <si>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</si>
  <si>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</si>
  <si>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</si>
  <si>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</si>
  <si>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</si>
  <si>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</si>
  <si>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</si>
  <si>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</si>
  <si>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</si>
  <si>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</si>
  <si>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</si>
  <si>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</si>
  <si>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</si>
  <si>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</si>
  <si>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</si>
  <si>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</si>
  <si>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</si>
  <si>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</si>
  <si>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</si>
  <si>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</si>
  <si>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</si>
  <si>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</si>
  <si>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</si>
  <si>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</si>
  <si>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</si>
  <si>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</si>
  <si>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</si>
  <si>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</si>
  <si>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</si>
  <si>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</si>
  <si>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</si>
  <si>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</si>
  <si>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</si>
  <si>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</si>
  <si>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</si>
  <si>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</si>
  <si>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</si>
  <si>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</si>
  <si>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10; 30</t>
  </si>
  <si>
    <t>Nelson Johnson, M.A.</t>
  </si>
  <si>
    <t>Enc. De Presupuesto</t>
  </si>
  <si>
    <t>Enc.  Financiero</t>
  </si>
  <si>
    <t>LIC. MANUEL MEDINA G</t>
  </si>
  <si>
    <t>Fecha de registro: Desde el 1 De mayo  del 2023</t>
  </si>
  <si>
    <t>Fecha de imputación: hasta el 31 de mayo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</si>
</sst>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color indexed="8"/>
      <name val="Calibri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65" fontId="0" fillId="0" borderId="0" xfId="1" applyFont="1" applyProtection="1">
      <protection locked="0"/>
    </xf>
    <xf numFmtId="10" fontId="0" fillId="0" borderId="0" xfId="3" applyNumberFormat="1" applyFont="1" applyProtection="1">
      <protection locked="0"/>
    </xf>
    <xf numFmtId="165" fontId="2" fillId="3" borderId="2" xfId="1" applyFont="1" applyFill="1" applyBorder="1" applyAlignment="1" applyProtection="1">
      <alignment horizontal="center"/>
      <protection locked="0"/>
    </xf>
    <xf numFmtId="165" fontId="2" fillId="3" borderId="7" xfId="1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/>
      <protection locked="0"/>
    </xf>
    <xf numFmtId="165" fontId="3" fillId="0" borderId="8" xfId="1" applyFont="1" applyBorder="1" applyProtection="1">
      <protection locked="0"/>
    </xf>
    <xf numFmtId="4" fontId="3" fillId="0" borderId="8" xfId="1" applyNumberFormat="1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165" fontId="3" fillId="0" borderId="0" xfId="1" applyFont="1" applyProtection="1">
      <protection locked="0"/>
    </xf>
    <xf numFmtId="4" fontId="3" fillId="0" borderId="0" xfId="1" applyNumberFormat="1" applyFont="1" applyProtection="1">
      <protection locked="0"/>
    </xf>
    <xf numFmtId="10" fontId="3" fillId="0" borderId="0" xfId="3" applyNumberFormat="1" applyFont="1" applyProtection="1">
      <protection locked="0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left" indent="2"/>
      <protection locked="0"/>
    </xf>
    <xf numFmtId="4" fontId="0" fillId="0" borderId="0" xfId="0" applyNumberFormat="1"/>
    <xf numFmtId="4" fontId="0" fillId="0" borderId="0" xfId="1" applyNumberFormat="1" applyFont="1" applyProtection="1">
      <protection locked="0"/>
    </xf>
    <xf numFmtId="164" fontId="10" fillId="0" borderId="0" xfId="2" applyFont="1" applyAlignment="1">
      <alignment horizontal="right"/>
    </xf>
    <xf numFmtId="166" fontId="0" fillId="0" borderId="0" xfId="0" applyNumberFormat="1" applyProtection="1">
      <protection locked="0"/>
    </xf>
    <xf numFmtId="165" fontId="11" fillId="0" borderId="0" xfId="1" applyFont="1" applyAlignment="1">
      <alignment vertical="center"/>
    </xf>
    <xf numFmtId="4" fontId="3" fillId="0" borderId="0" xfId="0" applyNumberFormat="1" applyFont="1" applyProtection="1">
      <protection locked="0"/>
    </xf>
    <xf numFmtId="165" fontId="3" fillId="0" borderId="8" xfId="0" applyNumberFormat="1" applyFont="1" applyBorder="1" applyProtection="1">
      <protection locked="0"/>
    </xf>
    <xf numFmtId="166" fontId="3" fillId="0" borderId="8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165" fontId="2" fillId="2" borderId="9" xfId="0" applyNumberFormat="1" applyFont="1" applyFill="1" applyBorder="1" applyProtection="1">
      <protection locked="0"/>
    </xf>
    <xf numFmtId="166" fontId="2" fillId="2" borderId="9" xfId="0" applyNumberFormat="1" applyFont="1" applyFill="1" applyBorder="1" applyProtection="1">
      <protection locked="0"/>
    </xf>
    <xf numFmtId="165" fontId="2" fillId="2" borderId="9" xfId="1" applyFont="1" applyFill="1" applyBorder="1" applyProtection="1">
      <protection locked="0"/>
    </xf>
    <xf numFmtId="10" fontId="4" fillId="0" borderId="0" xfId="3" applyNumberFormat="1" applyFont="1" applyProtection="1">
      <protection locked="0"/>
    </xf>
    <xf numFmtId="165" fontId="0" fillId="0" borderId="0" xfId="0" applyNumberFormat="1"/>
    <xf numFmtId="165" fontId="0" fillId="0" borderId="0" xfId="1" applyFont="1" applyProtection="1"/>
    <xf numFmtId="10" fontId="0" fillId="0" borderId="0" xfId="3" applyNumberFormat="1" applyFont="1"/>
    <xf numFmtId="165" fontId="0" fillId="0" borderId="0" xfId="1" applyFont="1" applyAlignment="1" applyProtection="1">
      <alignment wrapText="1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top" wrapText="1" readingOrder="1"/>
      <protection locked="0"/>
    </xf>
    <xf numFmtId="0" fontId="8" fillId="0" borderId="0" xfId="0" applyFont="1" applyAlignment="1" applyProtection="1">
      <alignment horizontal="center" vertical="top" wrapText="1" readingOrder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165" fontId="2" fillId="2" borderId="2" xfId="1" applyFont="1" applyFill="1" applyBorder="1" applyAlignment="1" applyProtection="1">
      <alignment horizontal="center" vertical="center" wrapText="1"/>
      <protection locked="0"/>
    </xf>
    <xf numFmtId="165" fontId="2" fillId="2" borderId="6" xfId="1" applyFont="1" applyFill="1" applyBorder="1" applyAlignment="1" applyProtection="1">
      <alignment horizontal="center" vertical="center" wrapText="1"/>
      <protection locked="0"/>
    </xf>
    <xf numFmtId="165" fontId="2" fillId="3" borderId="3" xfId="1" applyFont="1" applyFill="1" applyBorder="1" applyAlignment="1" applyProtection="1">
      <alignment horizontal="center" vertical="center"/>
      <protection locked="0"/>
    </xf>
    <xf numFmtId="165" fontId="2" fillId="3" borderId="4" xfId="1" applyFont="1" applyFill="1" applyBorder="1" applyAlignment="1" applyProtection="1">
      <alignment horizontal="center" vertical="center"/>
      <protection locked="0"/>
    </xf>
    <xf numFmtId="165" fontId="2" fillId="3" borderId="5" xfId="1" applyFont="1" applyFill="1" applyBorder="1" applyAlignment="1" applyProtection="1">
      <alignment horizontal="center" vertic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1180354</xdr:colOff>
      <xdr:row>1</xdr:row>
      <xdr:rowOff>28223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791D77E3-663D-4471-BBF2-84B628C08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5854" y="361598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C0FCC1-8A2C-412C-81E4-672C17920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12</xdr:col>
      <xdr:colOff>315102</xdr:colOff>
      <xdr:row>98</xdr:row>
      <xdr:rowOff>15875</xdr:rowOff>
    </xdr:from>
    <xdr:to>
      <xdr:col>14</xdr:col>
      <xdr:colOff>1075955</xdr:colOff>
      <xdr:row>98</xdr:row>
      <xdr:rowOff>15875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D680FB4-14C3-425C-81EA-D533E9AF7B26}"/>
            </a:ext>
          </a:extLst>
        </xdr:cNvPr>
        <xdr:cNvCxnSpPr/>
      </xdr:nvCxnSpPr>
      <xdr:spPr>
        <a:xfrm>
          <a:off x="13777102" y="19605625"/>
          <a:ext cx="336435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222250</xdr:colOff>
      <xdr:row>97</xdr:row>
      <xdr:rowOff>172758</xdr:rowOff>
    </xdr:from>
    <xdr:to>
      <xdr:col>4</xdr:col>
      <xdr:colOff>1333500</xdr:colOff>
      <xdr:row>97</xdr:row>
      <xdr:rowOff>174625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730D37E-F15B-4278-B128-14CB733362EF}"/>
            </a:ext>
          </a:extLst>
        </xdr:cNvPr>
        <xdr:cNvCxnSpPr/>
      </xdr:nvCxnSpPr>
      <xdr:spPr>
        <a:xfrm flipV="1">
          <a:off x="8159750" y="19572008"/>
          <a:ext cx="2571750" cy="186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C5BBF-CD32-4214-93EB-990B4C6652E5}">
  <sheetPr>
    <pageSetUpPr fitToPage="1"/>
  </sheetPr>
  <dimension ref="A1:S101"/>
  <sheetViews>
    <sheetView tabSelected="1" view="pageBreakPreview" topLeftCell="A68" zoomScale="60" zoomScaleNormal="70" workbookViewId="0">
      <selection activeCell="L92" sqref="L92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3" t="s">
        <v>0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9" ht="21" customHeight="1" x14ac:dyDescent="0.25">
      <c r="C4" s="45" t="s">
        <v>1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9" ht="15.75" x14ac:dyDescent="0.25">
      <c r="C5" s="47" t="s">
        <v>2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19" ht="21.75" customHeight="1" x14ac:dyDescent="0.25">
      <c r="C6" s="49" t="s">
        <v>3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19" ht="15.75" customHeight="1" x14ac:dyDescent="0.25">
      <c r="C7" s="50" t="s">
        <v>4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9" spans="1:19" ht="25.5" customHeight="1" x14ac:dyDescent="0.25">
      <c r="C9" s="51" t="s">
        <v>5</v>
      </c>
      <c r="D9" s="52" t="s">
        <v>6</v>
      </c>
      <c r="E9" s="52" t="s">
        <v>7</v>
      </c>
      <c r="F9" s="54" t="s">
        <v>8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6"/>
    </row>
    <row r="10" spans="1:19" x14ac:dyDescent="0.25">
      <c r="C10" s="51"/>
      <c r="D10" s="53"/>
      <c r="E10" s="53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87538380.430000007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65925137.970000014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O13" s="18"/>
      <c r="P13" s="18"/>
      <c r="Q13" s="2"/>
      <c r="R13" s="4">
        <f>SUM(F13:Q13)</f>
        <v>55097020.299999997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O14" s="18"/>
      <c r="P14" s="18"/>
      <c r="Q14" s="2"/>
      <c r="R14" s="4">
        <f t="shared" ref="R14:R77" si="2">SUM(F14:Q14)</f>
        <v>2452000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19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O17" s="18"/>
      <c r="P17" s="18"/>
      <c r="Q17" s="2"/>
      <c r="R17" s="4">
        <f>SUM(F17:Q17)</f>
        <v>8290535.9500000002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13525616.870000001</v>
      </c>
    </row>
    <row r="19" spans="1:18" x14ac:dyDescent="0.25">
      <c r="A19" s="16"/>
      <c r="C19" s="17" t="s">
        <v>30</v>
      </c>
      <c r="D19" s="20">
        <v>14894000</v>
      </c>
      <c r="E19" s="20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O19" s="18"/>
      <c r="P19" s="18"/>
      <c r="Q19" s="2"/>
      <c r="R19" s="4">
        <f t="shared" si="2"/>
        <v>8929821.6600000001</v>
      </c>
    </row>
    <row r="20" spans="1:18" x14ac:dyDescent="0.25">
      <c r="A20" s="16"/>
      <c r="C20" s="17" t="s">
        <v>31</v>
      </c>
      <c r="D20" s="20">
        <v>300000</v>
      </c>
      <c r="E20" s="20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0">
        <v>200000</v>
      </c>
      <c r="E21" s="20">
        <v>0</v>
      </c>
      <c r="P21" s="19"/>
      <c r="Q21" s="2"/>
      <c r="R21" s="4">
        <f t="shared" si="2"/>
        <v>0</v>
      </c>
    </row>
    <row r="22" spans="1:18" x14ac:dyDescent="0.25">
      <c r="C22" s="17" t="s">
        <v>33</v>
      </c>
      <c r="D22" s="20">
        <v>86894</v>
      </c>
      <c r="E22" s="20">
        <v>-13106</v>
      </c>
      <c r="P22" s="19"/>
      <c r="Q22" s="2"/>
      <c r="R22" s="4">
        <f t="shared" si="2"/>
        <v>0</v>
      </c>
    </row>
    <row r="23" spans="1:18" x14ac:dyDescent="0.25">
      <c r="C23" s="17" t="s">
        <v>34</v>
      </c>
      <c r="D23" s="20">
        <v>400000</v>
      </c>
      <c r="E23" s="20">
        <v>-249000</v>
      </c>
      <c r="K23" s="4">
        <v>53147</v>
      </c>
      <c r="M23" s="4">
        <v>38940</v>
      </c>
      <c r="O23"/>
      <c r="P23" s="18"/>
      <c r="Q23" s="2"/>
      <c r="R23" s="4">
        <f>SUM(F23:Q23)</f>
        <v>92087</v>
      </c>
    </row>
    <row r="24" spans="1:18" x14ac:dyDescent="0.25">
      <c r="A24" s="16"/>
      <c r="C24" s="17" t="s">
        <v>35</v>
      </c>
      <c r="D24" s="20">
        <v>2050000</v>
      </c>
      <c r="E24" s="20">
        <v>0</v>
      </c>
      <c r="J24" s="4">
        <v>1270717.49</v>
      </c>
      <c r="K24" s="4">
        <v>0</v>
      </c>
      <c r="P24" s="19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0">
        <v>2342000</v>
      </c>
      <c r="E25" s="20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O25" s="18"/>
      <c r="P25" s="18"/>
      <c r="Q25" s="2"/>
      <c r="R25" s="4">
        <f t="shared" si="2"/>
        <v>519138.26</v>
      </c>
    </row>
    <row r="26" spans="1:18" x14ac:dyDescent="0.25">
      <c r="A26" s="16"/>
      <c r="C26" s="17" t="s">
        <v>37</v>
      </c>
      <c r="D26" s="20">
        <v>1400000</v>
      </c>
      <c r="E26" s="20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P26" s="19"/>
      <c r="Q26" s="2"/>
      <c r="R26" s="4">
        <f t="shared" si="2"/>
        <v>2364380.73</v>
      </c>
    </row>
    <row r="27" spans="1:18" x14ac:dyDescent="0.25">
      <c r="A27" s="16"/>
      <c r="C27" s="17" t="s">
        <v>38</v>
      </c>
      <c r="D27" s="20">
        <v>3206212</v>
      </c>
      <c r="E27" s="20">
        <v>-2693788</v>
      </c>
      <c r="H27" s="4">
        <v>0</v>
      </c>
      <c r="I27" s="4">
        <v>14199.74</v>
      </c>
      <c r="K27" s="4">
        <v>148794.44</v>
      </c>
      <c r="L27" s="4">
        <v>6149.95</v>
      </c>
      <c r="O27" s="18"/>
      <c r="P27" s="18"/>
      <c r="Q27" s="2"/>
      <c r="R27" s="4">
        <f t="shared" si="2"/>
        <v>169144.13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6571147.9399999995</v>
      </c>
    </row>
    <row r="29" spans="1:18" x14ac:dyDescent="0.25">
      <c r="A29" s="16"/>
      <c r="C29" s="17" t="s">
        <v>40</v>
      </c>
      <c r="D29" s="20">
        <v>800800</v>
      </c>
      <c r="E29" s="20">
        <v>-750000</v>
      </c>
      <c r="H29" s="4">
        <v>80684</v>
      </c>
      <c r="K29" s="4">
        <v>47654.400000000001</v>
      </c>
      <c r="O29" s="18"/>
      <c r="P29" s="18"/>
      <c r="Q29" s="2"/>
      <c r="R29" s="4">
        <f t="shared" si="2"/>
        <v>128338.4</v>
      </c>
    </row>
    <row r="30" spans="1:18" x14ac:dyDescent="0.25">
      <c r="A30" s="16"/>
      <c r="C30" s="17" t="s">
        <v>41</v>
      </c>
      <c r="D30" s="20">
        <v>368600</v>
      </c>
      <c r="E30" s="20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0">
        <v>995000</v>
      </c>
      <c r="E31" s="20">
        <v>0</v>
      </c>
      <c r="I31" s="4">
        <v>91124.32</v>
      </c>
      <c r="K31" s="4">
        <v>108377.1</v>
      </c>
      <c r="L31" s="4">
        <v>6785</v>
      </c>
      <c r="M31" s="4">
        <v>27118.62</v>
      </c>
      <c r="O31" s="18"/>
      <c r="P31" s="18"/>
      <c r="Q31" s="2"/>
      <c r="R31" s="4">
        <f t="shared" si="2"/>
        <v>233405.04</v>
      </c>
    </row>
    <row r="32" spans="1:18" x14ac:dyDescent="0.25">
      <c r="C32" s="17" t="s">
        <v>43</v>
      </c>
      <c r="D32" s="20">
        <v>70000</v>
      </c>
      <c r="E32" s="20">
        <v>0</v>
      </c>
      <c r="I32" s="4">
        <v>47735.62</v>
      </c>
      <c r="K32" s="4">
        <v>0</v>
      </c>
      <c r="P32" s="19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0">
        <v>30000</v>
      </c>
      <c r="E33" s="20">
        <v>0</v>
      </c>
      <c r="J33" s="4">
        <v>69382.210000000006</v>
      </c>
      <c r="K33" s="4">
        <v>0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0">
        <v>2140000</v>
      </c>
      <c r="E34" s="20">
        <v>0</v>
      </c>
      <c r="I34" s="4">
        <v>5763.12</v>
      </c>
      <c r="K34" s="4">
        <v>67228.14</v>
      </c>
      <c r="L34" s="4">
        <v>27348.66</v>
      </c>
      <c r="O34" s="18"/>
      <c r="P34" s="18"/>
      <c r="Q34" s="2"/>
      <c r="R34" s="4">
        <f t="shared" si="2"/>
        <v>100339.92</v>
      </c>
    </row>
    <row r="35" spans="1:19" x14ac:dyDescent="0.25">
      <c r="A35" s="16"/>
      <c r="C35" s="17" t="s">
        <v>46</v>
      </c>
      <c r="D35" s="20">
        <v>9047000</v>
      </c>
      <c r="E35" s="20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O35" s="18"/>
      <c r="P35" s="18"/>
      <c r="Q35" s="2"/>
      <c r="R35" s="4">
        <f t="shared" si="2"/>
        <v>4392905.8899999997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19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0">
        <v>2995850</v>
      </c>
      <c r="E37" s="20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O37" s="18"/>
      <c r="P37" s="18"/>
      <c r="Q37" s="2"/>
      <c r="R37" s="4">
        <f t="shared" si="2"/>
        <v>1475754.94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1">
        <v>0</v>
      </c>
      <c r="H39" s="21">
        <v>0</v>
      </c>
      <c r="I39" s="21">
        <v>0</v>
      </c>
      <c r="J39" s="21">
        <v>0</v>
      </c>
      <c r="K39" s="21">
        <v>152896.81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1">
        <v>0</v>
      </c>
      <c r="H41" s="21">
        <v>0</v>
      </c>
      <c r="I41" s="21">
        <v>0</v>
      </c>
      <c r="J41" s="21">
        <v>0</v>
      </c>
      <c r="K41" s="21">
        <v>791308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572272.84000000008</v>
      </c>
    </row>
    <row r="55" spans="1:18" x14ac:dyDescent="0.25">
      <c r="A55" s="16"/>
      <c r="C55" s="17" t="s">
        <v>66</v>
      </c>
      <c r="D55" s="20">
        <v>1100000</v>
      </c>
      <c r="E55" s="20">
        <v>0</v>
      </c>
      <c r="M55" s="4">
        <v>89340</v>
      </c>
      <c r="P55" s="19"/>
      <c r="Q55" s="2"/>
      <c r="R55" s="4">
        <f t="shared" si="2"/>
        <v>89340</v>
      </c>
    </row>
    <row r="56" spans="1:18" x14ac:dyDescent="0.25">
      <c r="C56" s="17" t="s">
        <v>67</v>
      </c>
      <c r="D56" s="20">
        <v>1580000</v>
      </c>
      <c r="E56" s="20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0">
        <v>5500000</v>
      </c>
      <c r="E57" s="20">
        <v>0</v>
      </c>
      <c r="H57" s="4">
        <v>45336.13</v>
      </c>
      <c r="I57" s="4">
        <v>93529.19</v>
      </c>
      <c r="M57" s="4">
        <v>197133.92</v>
      </c>
      <c r="N57" s="22"/>
      <c r="P57" s="2"/>
      <c r="Q57" s="2"/>
      <c r="R57" s="4">
        <f t="shared" si="2"/>
        <v>335999.24</v>
      </c>
    </row>
    <row r="58" spans="1:18" x14ac:dyDescent="0.25">
      <c r="A58" s="16"/>
      <c r="C58" s="17" t="s">
        <v>69</v>
      </c>
      <c r="D58" s="20">
        <v>203600</v>
      </c>
      <c r="E58" s="20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2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1"/>
      <c r="H60" s="21"/>
      <c r="I60" s="21"/>
      <c r="J60" s="21"/>
      <c r="K60" s="21"/>
      <c r="L60" s="21"/>
      <c r="M60" s="21"/>
      <c r="N60" s="21"/>
      <c r="O60" s="21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1"/>
      <c r="H61" s="21"/>
      <c r="I61" s="21"/>
      <c r="J61" s="21"/>
      <c r="K61" s="21"/>
      <c r="L61" s="21"/>
      <c r="M61" s="21"/>
      <c r="N61" s="21"/>
      <c r="O61" s="21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1"/>
      <c r="H62" s="21"/>
      <c r="I62" s="21"/>
      <c r="J62" s="21"/>
      <c r="K62" s="21"/>
      <c r="L62" s="21"/>
      <c r="M62" s="21"/>
      <c r="N62" s="21"/>
      <c r="O62" s="21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0">
        <v>1204000</v>
      </c>
      <c r="E63" s="20">
        <v>452000</v>
      </c>
      <c r="F63" s="3"/>
      <c r="G63" s="21"/>
      <c r="H63" s="21">
        <v>50740</v>
      </c>
      <c r="I63" s="21"/>
      <c r="J63" s="21"/>
      <c r="K63" s="21"/>
      <c r="L63" s="21"/>
      <c r="M63" s="21"/>
      <c r="N63" s="21"/>
      <c r="O63" s="21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4">
        <f t="shared" si="2"/>
        <v>0</v>
      </c>
    </row>
    <row r="76" spans="2:19" s="11" customFormat="1" x14ac:dyDescent="0.25">
      <c r="B76" s="23"/>
      <c r="C76" s="8" t="s">
        <v>87</v>
      </c>
      <c r="D76" s="24">
        <f>SUM(D77+D80+D83)</f>
        <v>0</v>
      </c>
      <c r="E76" s="24">
        <f t="shared" ref="E76:Q76" si="17">SUM(E77+E80+E83)</f>
        <v>0</v>
      </c>
      <c r="F76" s="24">
        <f t="shared" si="17"/>
        <v>0</v>
      </c>
      <c r="G76" s="25">
        <f t="shared" si="17"/>
        <v>0</v>
      </c>
      <c r="H76" s="25">
        <f t="shared" si="17"/>
        <v>0</v>
      </c>
      <c r="I76" s="25">
        <f t="shared" si="17"/>
        <v>0</v>
      </c>
      <c r="J76" s="25">
        <f t="shared" si="17"/>
        <v>0</v>
      </c>
      <c r="K76" s="25">
        <f t="shared" si="17"/>
        <v>0</v>
      </c>
      <c r="L76" s="25">
        <f t="shared" si="17"/>
        <v>0</v>
      </c>
      <c r="M76" s="25">
        <f t="shared" si="17"/>
        <v>0</v>
      </c>
      <c r="N76" s="25">
        <f t="shared" si="17"/>
        <v>0</v>
      </c>
      <c r="O76" s="25">
        <f t="shared" si="17"/>
        <v>0</v>
      </c>
      <c r="P76" s="25">
        <f t="shared" si="17"/>
        <v>0</v>
      </c>
      <c r="Q76" s="25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4">
        <f t="shared" si="20"/>
        <v>0</v>
      </c>
    </row>
    <row r="80" spans="2:19" s="11" customFormat="1" x14ac:dyDescent="0.25">
      <c r="B80" s="23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4">
        <f t="shared" si="20"/>
        <v>0</v>
      </c>
    </row>
    <row r="83" spans="1:19" s="11" customFormat="1" x14ac:dyDescent="0.25">
      <c r="B83" s="23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4">
        <f>SUM(F84:Q84)</f>
        <v>0</v>
      </c>
    </row>
    <row r="85" spans="1:19" s="26" customFormat="1" x14ac:dyDescent="0.25">
      <c r="B85" s="27"/>
      <c r="C85" s="28" t="s">
        <v>96</v>
      </c>
      <c r="D85" s="29">
        <f>+D12+D18+D28+D38+D47+D54+D64+D69+D72</f>
        <v>159671257</v>
      </c>
      <c r="E85" s="29">
        <f>+E12+E18+E28+E38+E47+E54+E64+E69+E72</f>
        <v>0</v>
      </c>
      <c r="F85" s="29">
        <f t="shared" ref="F85:Q85" si="25">+F12+F18+F28+F38+F47+F54+F64+F69+F72</f>
        <v>8897907.1600000001</v>
      </c>
      <c r="G85" s="31">
        <f t="shared" si="25"/>
        <v>8989371.4299999997</v>
      </c>
      <c r="H85" s="31">
        <f t="shared" si="25"/>
        <v>9394824.9900000021</v>
      </c>
      <c r="I85" s="31">
        <f>+I12+I18+I28+I38+I47+I54+I64+I69+I72</f>
        <v>10064520.59</v>
      </c>
      <c r="J85" s="31">
        <f t="shared" si="25"/>
        <v>14110068.91</v>
      </c>
      <c r="K85" s="31">
        <f t="shared" si="25"/>
        <v>12101564.970000001</v>
      </c>
      <c r="L85" s="31">
        <f t="shared" si="25"/>
        <v>11065092.73</v>
      </c>
      <c r="M85" s="30">
        <f t="shared" si="25"/>
        <v>12915029.65</v>
      </c>
      <c r="N85" s="30">
        <f t="shared" si="25"/>
        <v>0</v>
      </c>
      <c r="O85" s="30">
        <f t="shared" si="25"/>
        <v>0</v>
      </c>
      <c r="P85" s="29">
        <f>+P12+P18+P28+P54</f>
        <v>0</v>
      </c>
      <c r="Q85" s="30">
        <f t="shared" si="25"/>
        <v>0</v>
      </c>
      <c r="R85" s="31">
        <f>SUM(F85:Q85)</f>
        <v>87538380.430000007</v>
      </c>
      <c r="S85" s="32"/>
    </row>
    <row r="86" spans="1:19" customFormat="1" x14ac:dyDescent="0.25">
      <c r="B86" s="18"/>
      <c r="C86" t="s">
        <v>97</v>
      </c>
      <c r="D86" s="33"/>
      <c r="E86" s="33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5"/>
    </row>
    <row r="87" spans="1:19" customFormat="1" x14ac:dyDescent="0.25">
      <c r="B87" s="18"/>
      <c r="C87" s="39" t="s">
        <v>102</v>
      </c>
      <c r="D87" s="39"/>
      <c r="E87" s="39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5"/>
    </row>
    <row r="88" spans="1:19" customFormat="1" x14ac:dyDescent="0.25">
      <c r="B88" s="18"/>
      <c r="C88" s="39" t="s">
        <v>103</v>
      </c>
      <c r="D88" s="39"/>
      <c r="E88" s="39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5"/>
    </row>
    <row r="89" spans="1:19" customFormat="1" x14ac:dyDescent="0.25">
      <c r="B89" s="18"/>
      <c r="D89" s="33"/>
      <c r="E89" s="33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5"/>
    </row>
    <row r="90" spans="1:19" customFormat="1" ht="27.75" customHeight="1" x14ac:dyDescent="0.25">
      <c r="A90" s="40"/>
      <c r="B90" s="41"/>
      <c r="D90" s="33"/>
      <c r="E90" s="33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5"/>
    </row>
    <row r="91" spans="1:19" customFormat="1" ht="25.5" customHeight="1" x14ac:dyDescent="0.25">
      <c r="A91" s="41"/>
      <c r="B91" s="41"/>
      <c r="D91" s="33"/>
      <c r="E91" s="33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5"/>
    </row>
    <row r="92" spans="1:19" customFormat="1" x14ac:dyDescent="0.25">
      <c r="B92" s="18"/>
      <c r="D92" s="33"/>
      <c r="E92" s="33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5"/>
    </row>
    <row r="93" spans="1:19" customFormat="1" x14ac:dyDescent="0.25">
      <c r="B93" s="18"/>
      <c r="D93" s="33"/>
      <c r="E93" s="33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5"/>
    </row>
    <row r="94" spans="1:19" customFormat="1" x14ac:dyDescent="0.25">
      <c r="B94" s="18"/>
      <c r="D94" s="33"/>
      <c r="E94" s="33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5"/>
    </row>
    <row r="95" spans="1:19" customFormat="1" x14ac:dyDescent="0.25">
      <c r="B95" s="18"/>
      <c r="D95" s="33"/>
      <c r="E95" s="33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5"/>
    </row>
    <row r="96" spans="1:19" customFormat="1" x14ac:dyDescent="0.25">
      <c r="B96" s="18"/>
      <c r="D96" s="33"/>
      <c r="E96" s="33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5"/>
    </row>
    <row r="97" spans="2:19" customFormat="1" x14ac:dyDescent="0.25">
      <c r="B97" s="18"/>
      <c r="D97" s="33"/>
      <c r="E97" s="33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5"/>
    </row>
    <row r="98" spans="2:19" customFormat="1" x14ac:dyDescent="0.25">
      <c r="B98" s="18"/>
      <c r="D98" s="41"/>
      <c r="E98" s="41"/>
      <c r="F98" s="41"/>
      <c r="G98" s="41"/>
      <c r="H98" s="36"/>
      <c r="I98" s="36"/>
      <c r="J98" s="42"/>
      <c r="K98" s="42"/>
      <c r="L98" s="42"/>
      <c r="M98" s="42"/>
      <c r="N98" s="36"/>
      <c r="O98" s="34"/>
      <c r="P98" s="34"/>
      <c r="Q98" s="34"/>
      <c r="R98" s="34"/>
      <c r="S98" s="35"/>
    </row>
    <row r="99" spans="2:19" customFormat="1" ht="15.75" x14ac:dyDescent="0.25">
      <c r="B99" s="18"/>
      <c r="D99" s="37" t="s">
        <v>101</v>
      </c>
      <c r="E99" s="37"/>
      <c r="F99" s="37"/>
      <c r="G99" s="37"/>
      <c r="H99" s="34"/>
      <c r="I99" s="34"/>
      <c r="J99" s="37" t="s">
        <v>98</v>
      </c>
      <c r="K99" s="37"/>
      <c r="L99" s="37"/>
      <c r="M99" s="37"/>
      <c r="N99" s="37"/>
      <c r="O99" s="37"/>
      <c r="P99" s="37"/>
      <c r="Q99" s="37"/>
      <c r="R99" s="34"/>
      <c r="S99" s="35"/>
    </row>
    <row r="100" spans="2:19" customFormat="1" ht="15.75" x14ac:dyDescent="0.25">
      <c r="B100" s="18"/>
      <c r="D100" s="38" t="s">
        <v>99</v>
      </c>
      <c r="E100" s="38"/>
      <c r="F100" s="38"/>
      <c r="G100" s="38"/>
      <c r="H100" s="34"/>
      <c r="I100" s="34"/>
      <c r="J100" s="38" t="s">
        <v>100</v>
      </c>
      <c r="K100" s="38"/>
      <c r="L100" s="38"/>
      <c r="M100" s="38"/>
      <c r="N100" s="38"/>
      <c r="O100" s="38"/>
      <c r="P100" s="38"/>
      <c r="Q100" s="38"/>
      <c r="R100" s="34"/>
      <c r="S100" s="35"/>
    </row>
    <row r="101" spans="2:19" customFormat="1" x14ac:dyDescent="0.25">
      <c r="B101" s="18"/>
      <c r="D101" s="33"/>
      <c r="E101" s="33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5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1" min="2" max="17" man="1"/>
  </rowBreaks>
  <colBreaks count="1" manualBreakCount="1">
    <brk id="2" max="9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2023</vt:lpstr>
      <vt:lpstr>'Agosto 2023'!Área_de_impresión</vt:lpstr>
      <vt:lpstr>'Agosto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Alberto Rodríguez Meriño</dc:creator>
  <cp:lastModifiedBy>Heiliany Lopez</cp:lastModifiedBy>
  <cp:lastPrinted>2023-06-15T19:48:01Z</cp:lastPrinted>
  <dcterms:created xsi:type="dcterms:W3CDTF">2023-02-10T14:39:51Z</dcterms:created>
  <dcterms:modified xsi:type="dcterms:W3CDTF">2023-09-18T17:23:04Z</dcterms:modified>
</cp:coreProperties>
</file>