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FEBRERO 2025 EJECUCION" sheetId="1" state="visible" r:id="rId1"/>
  </sheets>
  <definedNames>
    <definedName name="_xlnm.Print_Area" localSheetId="0">'FEBRERO 2025 EJECUCION'!$A$1:$I$95</definedName>
    <definedName name="Print_Titles" localSheetId="0">'FEBRERO 2025 EJECUCION'!$1:$10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<sst xmlns="http://schemas.openxmlformats.org/spreadsheetml/2006/main" count="97" uniqueCount="97">
  <si>
    <t xml:space="preserve">Ministerio de Educación Superior Ciencia y Tecnología (MESCyT)</t>
  </si>
  <si>
    <t xml:space="preserve">Instituto de Innovación en Biotecnología e Industria (IIBI)</t>
  </si>
  <si>
    <t xml:space="preserve">Año 2025</t>
  </si>
  <si>
    <t xml:space="preserve">Ejecución de Gastos y Aplicaciones financieras </t>
  </si>
  <si>
    <t xml:space="preserve">En RD$</t>
  </si>
  <si>
    <t>DETALLE</t>
  </si>
  <si>
    <t xml:space="preserve">Presupuesto Aprobado</t>
  </si>
  <si>
    <t xml:space="preserve">Presupuesto Modificado</t>
  </si>
  <si>
    <t xml:space="preserve">Gasto devengado </t>
  </si>
  <si>
    <t xml:space="preserve">Enero </t>
  </si>
  <si>
    <t>Febrero</t>
  </si>
  <si>
    <t>Marzo</t>
  </si>
  <si>
    <t xml:space="preserve">Total </t>
  </si>
  <si>
    <t xml:space="preserve">2 - GASTOS</t>
  </si>
  <si>
    <t xml:space="preserve">2.1 - REMUNERACIONES Y CONTRIBUCIONES</t>
  </si>
  <si>
    <t xml:space="preserve">2.1.1 - REMUNERACIONES</t>
  </si>
  <si>
    <t xml:space="preserve">2.1.2 - SOBRESUELDOS</t>
  </si>
  <si>
    <t xml:space="preserve">2.1.3 - DIETAS Y GASTOS DE REPRESENTACIÓN</t>
  </si>
  <si>
    <t xml:space="preserve">2.1.4 - GRATIFICACIONES Y BONIFICACIONES</t>
  </si>
  <si>
    <t xml:space="preserve">2.1.5 - CONTRIBUCIONES A LA SEGURIDAD SOCIAL</t>
  </si>
  <si>
    <t xml:space="preserve">2.2 - CONTRATACIÓN DE SERVICIOS</t>
  </si>
  <si>
    <t xml:space="preserve">2.2.1 - SERVICIOS BÁSICOS</t>
  </si>
  <si>
    <t xml:space="preserve">2.2.2 - PUBLICIDAD, IMPRESIÓN Y ENCUADERNACIÓN</t>
  </si>
  <si>
    <t xml:space="preserve">2.2.3 - VIÁTICOS</t>
  </si>
  <si>
    <t xml:space="preserve">2.2.4 - TRANSPORTE Y ALMACENAJE</t>
  </si>
  <si>
    <t xml:space="preserve">2.2.5 - ALQUILERES Y RENTAS</t>
  </si>
  <si>
    <t xml:space="preserve">2.2.6 - SEGUROS</t>
  </si>
  <si>
    <t xml:space="preserve">2.2.7 - SERVICIOS DE CONSERVACIÓN, REPARACIONES MENORES E INSTALACIONES TEMPORALES</t>
  </si>
  <si>
    <t xml:space="preserve">2.2.8 - OTROS SERVICIOS NO INCLUIDOS EN CONCEPTOS ANTERIORES</t>
  </si>
  <si>
    <t xml:space="preserve">2.2.9 - OTRAS CONTRATACIONES DE SERVICIOS</t>
  </si>
  <si>
    <t xml:space="preserve">2.3 - MATERIALES Y SUMINISTROS</t>
  </si>
  <si>
    <t xml:space="preserve">2.3.1 - ALIMENTOS Y PRODUCTOS AGROFORESTALES</t>
  </si>
  <si>
    <t xml:space="preserve">2.3.2 - TEXTILES Y VESTUARIOS</t>
  </si>
  <si>
    <t xml:space="preserve">2.3.3 - PRODUCTOS DE PAPEL, CARTÓN E IMPRESOS</t>
  </si>
  <si>
    <t xml:space="preserve">2.3.4 - PRODUCTOS FARMACÉUTICOS</t>
  </si>
  <si>
    <t xml:space="preserve">2.3.5 - PRODUCTOS DE CUERO, CAUCHO Y PLÁSTICO</t>
  </si>
  <si>
    <t xml:space="preserve">2.3.6 - PRODUCTOS DE MINERALES, METÁLICOS Y NO METÁLICOS</t>
  </si>
  <si>
    <t xml:space="preserve">2.3.7 - COMBUSTIBLES, LUBRICANTES, PRODUCTOS QUÍMICOS Y CONEXOS</t>
  </si>
  <si>
    <t xml:space="preserve">2.3.8 - GASTOS QUE SE ASIGNARÁN DURANTE EL EJERCICIO (ART. 32 Y 33 LEY 423-06)</t>
  </si>
  <si>
    <t xml:space="preserve">2.3.9 - PRODUCTOS Y ÚTILES VARIOS</t>
  </si>
  <si>
    <t xml:space="preserve">2.4 - TRANSFERENCIAS CORRIENTES</t>
  </si>
  <si>
    <t xml:space="preserve">2.4.1 - TRANSFERENCIAS CORRIENTES AL SECTOR PRIVADO</t>
  </si>
  <si>
    <t xml:space="preserve">2.4.2 - TRANSFERENCIAS CORRIENTES AL  GOBIERNO GENERAL NACIONAL</t>
  </si>
  <si>
    <t xml:space="preserve">2.4.3 - TRANSFERENCIAS CORRIENTES A GOBIERNOS GENERALES LOCALES</t>
  </si>
  <si>
    <t xml:space="preserve">2.4.4 - TRANSFERENCIAS CORRIENTES A EMPRESAS PÚBLICAS NO FINANCIERAS</t>
  </si>
  <si>
    <t xml:space="preserve">2.4.5 - TRANSFERENCIAS CORRIENTES A INSTITUCIONES PÚBLICAS FINANCIERAS</t>
  </si>
  <si>
    <t xml:space="preserve">2.4.6 - SUBVENCIONES</t>
  </si>
  <si>
    <t xml:space="preserve">2.4.7 - TRANSFERENCIAS CORRIENTES AL SECTOR EXTERNO</t>
  </si>
  <si>
    <t xml:space="preserve">2.4.9 - TRANSFERENCIAS CORRIENTES A OTRAS INSTITUCIONES PÚBLICAS</t>
  </si>
  <si>
    <t xml:space="preserve">2.5 - TRANSFERENCIAS DE CAPITAL</t>
  </si>
  <si>
    <t xml:space="preserve">2.5.1 - TRANSFERENCIAS DE CAPITAL AL SECTOR PRIVADO</t>
  </si>
  <si>
    <t xml:space="preserve">2.5.2 - TRANSFERENCIAS DE CAPITAL AL GOBIERNO GENERAL  NACIONAL</t>
  </si>
  <si>
    <t xml:space="preserve">2.5.3 - TRANSFERENCIAS DE CAPITAL A GOBIERNOS GENERALES LOCALES</t>
  </si>
  <si>
    <t xml:space="preserve">2.5.4 - TRANSFERENCIAS DE CAPITAL  A EMPRESAS PÚBLICAS NO FINANCIERAS</t>
  </si>
  <si>
    <t xml:space="preserve">2.5.6 - TRANSFERENCIAS DE CAPITAL AL SECTOR EXTERNO</t>
  </si>
  <si>
    <t xml:space="preserve">2.5.9 - TRANSFERENCIAS DE CAPITAL A OTRAS INSTITUCIONES PÚBLICAS</t>
  </si>
  <si>
    <t xml:space="preserve">2.6 - BIENES MUEBLES, INMUEBLES E INTANGIBLES</t>
  </si>
  <si>
    <t xml:space="preserve">2.6.1 - MOBILIARIO Y EQUIPO</t>
  </si>
  <si>
    <t xml:space="preserve">2.6.2 - MOBILIARIO Y EQUIPO AUDIOVISUAL, RECREATIVO Y EDUCACIONAL</t>
  </si>
  <si>
    <t xml:space="preserve">2.6.3 - EQUIPO E INSTRUMENTAL, CIENTÍFICO Y LABORATORIO</t>
  </si>
  <si>
    <t xml:space="preserve">2.6.4 - VEHÍCULOS Y EQUIPO DE TRANSPORTE, TRACCIÓN Y ELEVACIÓN</t>
  </si>
  <si>
    <t xml:space="preserve">2.6.5 - MAQUINARIA, OTROS EQUIPOS Y HERRAMIENTAS</t>
  </si>
  <si>
    <t xml:space="preserve">2.6.6 - EQUIPOS DE DEFENSA Y SEGURIDAD</t>
  </si>
  <si>
    <t xml:space="preserve">2.6.7 - ACTIVOS BIOLÓGICOS</t>
  </si>
  <si>
    <t xml:space="preserve">2.6.8 - BIENES INTANGIBLES</t>
  </si>
  <si>
    <t xml:space="preserve">2.6.9 - EDIFICIOS, ESTRUCTURAS, TIERRAS, TERRENOS Y OBJETOS DE VALOR</t>
  </si>
  <si>
    <t xml:space="preserve">2.7 - OBRAS</t>
  </si>
  <si>
    <t xml:space="preserve">2.7.1 - OBRAS EN EDIFICACIONES</t>
  </si>
  <si>
    <t xml:space="preserve">2.7.2 - INFRAESTRUCTURA</t>
  </si>
  <si>
    <t xml:space="preserve">2.7.3 - CONSTRUCCIONES EN BIENES CONCESIONADOS</t>
  </si>
  <si>
    <t xml:space="preserve">2.7.4 - GASTOS QUE SE ASIGNARÁN DURANTE EL EJERCICIO PARA INVERSIÓN (ART. 32 Y 33 LEY 423-06)</t>
  </si>
  <si>
    <t xml:space="preserve">2.8 - ADQUISICION DE ACTIVOS FINANCIEROS CON FINES DE POLÍTICA</t>
  </si>
  <si>
    <t xml:space="preserve">2.8.1 - CONCESIÓN DE PRESTAMOS</t>
  </si>
  <si>
    <t xml:space="preserve">2.8.2 - ADQUISICIÓN DE TÍTULOS VALORES REPRESENTATIVOS DE DEUDA</t>
  </si>
  <si>
    <t xml:space="preserve">2.9 - GASTOS FINANCIEROS</t>
  </si>
  <si>
    <t xml:space="preserve">2.9.1 - INTERESES DE LA DEUDA PÚBLICA INTERNA</t>
  </si>
  <si>
    <t xml:space="preserve">2.9.2 - INTERESES DE LA DEUDA PUBLICA EXTERNA</t>
  </si>
  <si>
    <t xml:space="preserve">2.9.4 - COMISIONES Y OTROS GASTOS BANCARIOS DE LA DEUDA PÚBLICA</t>
  </si>
  <si>
    <t xml:space="preserve">4 - APLICACIONES FINANCIERAS</t>
  </si>
  <si>
    <t xml:space="preserve">4.1 - INCREMENTO DE ACTIVOS FINANCIEROS</t>
  </si>
  <si>
    <t xml:space="preserve">4.1.1 - INCREMENTO DE ACTIVOS FINANCIEROS CORRIENTES</t>
  </si>
  <si>
    <t xml:space="preserve">4.1.2 - INCREMENTO DE ACTIVOS FINANCIEROS NO CORRIENTES</t>
  </si>
  <si>
    <t xml:space="preserve">4.2 - DISMINUCIÓN DE PASIVOS</t>
  </si>
  <si>
    <t xml:space="preserve">4.2.1 - DISMINUCIÓN DE PASIVOS CORRIENTES</t>
  </si>
  <si>
    <t xml:space="preserve">4.2.2 - DISMINUCIÓN DE PASIVOS NO CORRIENTES</t>
  </si>
  <si>
    <t xml:space="preserve">4.3 - DISMINUCIÓN DE FONDOS DE TERCEROS</t>
  </si>
  <si>
    <t xml:space="preserve">4.3.5 - DISMINUCIÓN DEPÓSITOS FONDOS DE TERCEROS</t>
  </si>
  <si>
    <t xml:space="preserve">Total general</t>
  </si>
  <si>
    <t xml:space="preserve">Fuente: 10 y 30</t>
  </si>
  <si>
    <t xml:space="preserve">Fecha de imputación: hasta el 31 de mazro del 2025</t>
  </si>
  <si>
    <t>______________________</t>
  </si>
  <si>
    <t>________________________</t>
  </si>
  <si>
    <t xml:space="preserve">Lic. Elba Amador </t>
  </si>
  <si>
    <t xml:space="preserve">Lic. Nelson Jhonson </t>
  </si>
  <si>
    <t xml:space="preserve">Enc. De Presupuesto</t>
  </si>
  <si>
    <t xml:space="preserve">Enc. Financiero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</si>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</sst>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0">
    <font>
      <sz val="11.000000"/>
      <color theme="1"/>
      <name val="Calibri"/>
      <scheme val="minor"/>
    </font>
    <font>
      <sz val="22.000000"/>
      <color indexed="64"/>
      <name val="Calibri"/>
      <scheme val="minor"/>
    </font>
    <font>
      <sz val="16.000000"/>
      <color indexed="64"/>
      <name val="Calibri"/>
      <scheme val="minor"/>
    </font>
    <font>
      <sz val="12.000000"/>
      <color theme="1"/>
      <name val="Calibri"/>
      <scheme val="minor"/>
    </font>
    <font>
      <sz val="12.000000"/>
      <color indexed="64"/>
      <name val="Calibri"/>
      <scheme val="minor"/>
    </font>
    <font>
      <b/>
      <sz val="11.000000"/>
      <color theme="0"/>
      <name val="Calibri"/>
      <scheme val="minor"/>
    </font>
    <font>
      <b/>
      <sz val="11.000000"/>
      <color theme="1"/>
      <name val="Calibri"/>
      <scheme val="minor"/>
    </font>
    <font>
      <sz val="9.000000"/>
      <color indexed="64"/>
      <name val="Calibri"/>
    </font>
    <font>
      <sz val="11.000000"/>
      <color theme="0"/>
      <name val="Calibri"/>
      <scheme val="minor"/>
    </font>
    <font>
      <b/>
      <sz val="12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theme="0"/>
      </left>
      <right style="none"/>
      <top style="none"/>
      <bottom style="none"/>
      <diagonal style="none"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none"/>
    </border>
    <border>
      <left style="none"/>
      <right style="thin">
        <color auto="1"/>
      </right>
      <top style="thin">
        <color theme="0"/>
      </top>
      <bottom style="none"/>
      <diagonal style="none"/>
    </border>
    <border>
      <left style="none"/>
      <right style="none"/>
      <top style="thin">
        <color theme="0"/>
      </top>
      <bottom style="none"/>
      <diagonal style="none"/>
    </border>
    <border>
      <left style="thin">
        <color auto="1"/>
      </left>
      <right style="thin">
        <color theme="0"/>
      </right>
      <top style="thin">
        <color theme="0"/>
      </top>
      <bottom style="none"/>
      <diagonal style="none"/>
    </border>
    <border>
      <left style="thin">
        <color theme="0"/>
      </left>
      <right style="none"/>
      <top style="thin">
        <color theme="0"/>
      </top>
      <bottom style="thin">
        <color theme="0"/>
      </bottom>
      <diagonal style="none"/>
    </border>
    <border>
      <left style="none"/>
      <right style="none"/>
      <top style="none"/>
      <bottom style="thin">
        <color theme="4" tint="0.39997558519241921"/>
      </bottom>
      <diagonal style="none"/>
    </border>
    <border>
      <left style="none"/>
      <right style="none"/>
      <top style="thin">
        <color theme="4" tint="0.39997558519241921"/>
      </top>
      <bottom style="none"/>
      <diagonal style="none"/>
    </border>
  </borders>
  <cellStyleXfs count="4">
    <xf fontId="0" fillId="0" borderId="0" numFmtId="0" applyNumberFormat="1" applyFont="1" applyFill="1" applyBorder="1"/>
    <xf fontId="0" fillId="0" borderId="0" numFmtId="164" applyNumberFormat="1" applyFont="0" applyFill="0" applyBorder="0" applyProtection="0"/>
    <xf fontId="0" fillId="0" borderId="0" numFmtId="165" applyNumberFormat="1" applyFont="0" applyFill="0" applyBorder="0" applyProtection="0"/>
    <xf fontId="0" fillId="0" borderId="0" numFmtId="9" applyNumberFormat="1" applyFont="0" applyFill="0" applyBorder="0" applyProtection="0"/>
  </cellStyleXfs>
  <cellXfs count="43">
    <xf fontId="0" fillId="0" borderId="0" numFmtId="0" xfId="0"/>
    <xf fontId="0" fillId="0" borderId="0" numFmtId="0" xfId="0" applyProtection="1">
      <protection locked="0"/>
    </xf>
    <xf fontId="0" fillId="0" borderId="0" numFmtId="164" xfId="0" applyNumberFormat="1" applyProtection="1">
      <protection locked="0"/>
    </xf>
    <xf fontId="0" fillId="0" borderId="0" numFmtId="164" xfId="1" applyNumberFormat="1" applyProtection="1">
      <protection locked="0"/>
    </xf>
    <xf fontId="0" fillId="0" borderId="0" numFmtId="10" xfId="3" applyNumberFormat="1" applyProtection="1">
      <protection locked="0"/>
    </xf>
    <xf fontId="1" fillId="0" borderId="1" numFmtId="0" xfId="0" applyFont="1" applyBorder="1" applyAlignment="1" applyProtection="1">
      <alignment horizontal="center" vertical="center" wrapText="1"/>
      <protection locked="0"/>
    </xf>
    <xf fontId="1" fillId="0" borderId="0" numFmtId="0" xfId="0" applyFont="1" applyAlignment="1" applyProtection="1">
      <alignment horizontal="center" vertical="center" wrapText="1"/>
      <protection locked="0"/>
    </xf>
    <xf fontId="2" fillId="0" borderId="1" numFmtId="0" xfId="0" applyFont="1" applyBorder="1" applyAlignment="1" applyProtection="1">
      <alignment horizontal="center" vertical="top" wrapText="1"/>
      <protection locked="0"/>
    </xf>
    <xf fontId="2" fillId="0" borderId="0" numFmtId="0" xfId="0" applyFont="1" applyAlignment="1" applyProtection="1">
      <alignment horizontal="center" vertical="top" wrapText="1"/>
      <protection locked="0"/>
    </xf>
    <xf fontId="3" fillId="0" borderId="1" numFmtId="0" xfId="0" applyFont="1" applyBorder="1" applyAlignment="1" applyProtection="1">
      <alignment horizontal="center" vertical="center"/>
      <protection locked="0"/>
    </xf>
    <xf fontId="3" fillId="0" borderId="0" numFmtId="0" xfId="0" applyFont="1" applyAlignment="1" applyProtection="1">
      <alignment horizontal="center" vertical="center"/>
      <protection locked="0"/>
    </xf>
    <xf fontId="4" fillId="0" borderId="1" numFmtId="0" xfId="0" applyFont="1" applyBorder="1" applyAlignment="1" applyProtection="1">
      <alignment horizontal="center" vertical="top" wrapText="1"/>
      <protection locked="0"/>
    </xf>
    <xf fontId="4" fillId="0" borderId="0" numFmtId="0" xfId="0" applyFont="1" applyAlignment="1" applyProtection="1">
      <alignment horizontal="center" vertical="top" wrapText="1"/>
      <protection locked="0"/>
    </xf>
    <xf fontId="5" fillId="2" borderId="2" numFmtId="0" xfId="0" applyFont="1" applyFill="1" applyBorder="1" applyAlignment="1" applyProtection="1">
      <alignment horizontal="left" vertical="center"/>
      <protection locked="0"/>
    </xf>
    <xf fontId="5" fillId="2" borderId="2" numFmtId="164" xfId="1" applyNumberFormat="1" applyFont="1" applyFill="1" applyBorder="1" applyAlignment="1" applyProtection="1">
      <alignment horizontal="center" vertical="center" wrapText="1"/>
      <protection locked="0"/>
    </xf>
    <xf fontId="5" fillId="3" borderId="3" numFmtId="164" xfId="1" applyNumberFormat="1" applyFont="1" applyFill="1" applyBorder="1" applyAlignment="1" applyProtection="1">
      <alignment horizontal="center" vertical="center"/>
      <protection locked="0"/>
    </xf>
    <xf fontId="5" fillId="3" borderId="4" numFmtId="164" xfId="1" applyNumberFormat="1" applyFont="1" applyFill="1" applyBorder="1" applyAlignment="1" applyProtection="1">
      <alignment horizontal="center" vertical="center"/>
      <protection locked="0"/>
    </xf>
    <xf fontId="5" fillId="3" borderId="5" numFmtId="164" xfId="1" applyNumberFormat="1" applyFont="1" applyFill="1" applyBorder="1" applyAlignment="1" applyProtection="1">
      <alignment horizontal="center" vertical="center"/>
      <protection locked="0"/>
    </xf>
    <xf fontId="5" fillId="2" borderId="6" numFmtId="164" xfId="1" applyNumberFormat="1" applyFont="1" applyFill="1" applyBorder="1" applyAlignment="1" applyProtection="1">
      <alignment horizontal="center" vertical="center" wrapText="1"/>
      <protection locked="0"/>
    </xf>
    <xf fontId="5" fillId="3" borderId="2" numFmtId="164" xfId="1" applyNumberFormat="1" applyFont="1" applyFill="1" applyBorder="1" applyAlignment="1" applyProtection="1">
      <alignment horizontal="center"/>
      <protection locked="0"/>
    </xf>
    <xf fontId="6" fillId="0" borderId="7" numFmtId="0" xfId="0" applyFont="1" applyBorder="1" applyAlignment="1" applyProtection="1">
      <alignment horizontal="left"/>
      <protection locked="0"/>
    </xf>
    <xf fontId="6" fillId="0" borderId="7" numFmtId="164" xfId="1" applyNumberFormat="1" applyFont="1" applyBorder="1" applyProtection="1">
      <protection locked="0"/>
    </xf>
    <xf fontId="6" fillId="0" borderId="0" numFmtId="0" xfId="0" applyFont="1" applyProtection="1">
      <protection locked="0"/>
    </xf>
    <xf fontId="6" fillId="0" borderId="0" numFmtId="0" xfId="0" applyFont="1" applyAlignment="1" applyProtection="1">
      <alignment horizontal="left" indent="1"/>
      <protection locked="0"/>
    </xf>
    <xf fontId="6" fillId="0" borderId="0" numFmtId="164" xfId="1" applyNumberFormat="1" applyFont="1" applyProtection="1">
      <protection locked="0"/>
    </xf>
    <xf fontId="6" fillId="0" borderId="0" numFmtId="10" xfId="3" applyNumberFormat="1" applyFont="1" applyProtection="1">
      <protection locked="0"/>
    </xf>
    <xf fontId="0" fillId="0" borderId="0" numFmtId="0" xfId="0" applyAlignment="1" applyProtection="1">
      <alignment horizontal="left" indent="2"/>
      <protection locked="0"/>
    </xf>
    <xf fontId="7" fillId="0" borderId="0" numFmtId="165" xfId="2" applyNumberFormat="1" applyFont="1" applyAlignment="1">
      <alignment horizontal="right"/>
    </xf>
    <xf fontId="6" fillId="0" borderId="7" numFmtId="164" xfId="0" applyNumberFormat="1" applyFont="1" applyBorder="1" applyProtection="1">
      <protection locked="0"/>
    </xf>
    <xf fontId="8" fillId="0" borderId="0" numFmtId="0" xfId="0" applyFont="1" applyProtection="1">
      <protection locked="0"/>
    </xf>
    <xf fontId="5" fillId="2" borderId="8" numFmtId="0" xfId="0" applyFont="1" applyFill="1" applyBorder="1" applyAlignment="1" applyProtection="1">
      <alignment vertical="center"/>
      <protection locked="0"/>
    </xf>
    <xf fontId="5" fillId="2" borderId="8" numFmtId="164" xfId="0" applyNumberFormat="1" applyFont="1" applyFill="1" applyBorder="1" applyProtection="1">
      <protection locked="0"/>
    </xf>
    <xf fontId="5" fillId="2" borderId="8" numFmtId="164" xfId="1" applyNumberFormat="1" applyFont="1" applyFill="1" applyBorder="1" applyProtection="1">
      <protection locked="0"/>
    </xf>
    <xf fontId="8" fillId="0" borderId="0" numFmtId="10" xfId="3" applyNumberFormat="1" applyFont="1" applyProtection="1">
      <protection locked="0"/>
    </xf>
    <xf fontId="0" fillId="0" borderId="0" numFmtId="164" xfId="0" applyNumberFormat="1"/>
    <xf fontId="0" fillId="0" borderId="0" numFmtId="164" xfId="1" applyNumberFormat="1" applyProtection="1"/>
    <xf fontId="0" fillId="0" borderId="0" numFmtId="10" xfId="3" applyNumberFormat="1"/>
    <xf fontId="0" fillId="0" borderId="0" numFmtId="0" xfId="0" applyAlignment="1">
      <alignment horizontal="left"/>
    </xf>
    <xf fontId="0" fillId="0" borderId="0" numFmtId="164" xfId="1" applyNumberFormat="1" applyAlignment="1" applyProtection="1">
      <alignment horizontal="left"/>
    </xf>
    <xf fontId="9" fillId="0" borderId="0" numFmtId="0" xfId="0" applyFont="1"/>
    <xf fontId="9" fillId="0" borderId="0" numFmtId="0" xfId="0" applyFont="1" applyAlignment="1">
      <alignment horizontal="left"/>
    </xf>
    <xf fontId="3" fillId="0" borderId="0" numFmtId="0" xfId="0" applyFont="1"/>
    <xf fontId="3" fillId="0" borderId="0" numFmtId="0" xfId="0" applyFont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4</xdr:col>
      <xdr:colOff>250031</xdr:colOff>
      <xdr:row>0</xdr:row>
      <xdr:rowOff>107598</xdr:rowOff>
    </xdr:from>
    <xdr:ext cx="1797843" cy="840870"/>
    <xdr:pic>
      <xdr:nvPicPr>
        <xdr:cNvPr id="2" name="Imagen 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0584656" y="107598"/>
          <a:ext cx="1797843" cy="84087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2655094</xdr:colOff>
      <xdr:row>4</xdr:row>
      <xdr:rowOff>142874</xdr:rowOff>
    </xdr:to>
    <xdr:pic>
      <xdr:nvPicPr>
        <xdr:cNvPr id="3" name="Imagen 2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0" y="0"/>
          <a:ext cx="2655094" cy="1285873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zoomScale="80" workbookViewId="0">
      <selection activeCell="A6" activeCellId="0" sqref="A6:G6"/>
    </sheetView>
  </sheetViews>
  <sheetFormatPr baseColWidth="10" defaultColWidth="11.42578125" defaultRowHeight="14.25"/>
  <cols>
    <col customWidth="1" min="1" max="1" style="1" width="93.28515625"/>
    <col customWidth="1" min="2" max="3" style="2" width="21.85546875"/>
    <col customWidth="1" min="4" max="6" style="3" width="18.28515625"/>
    <col bestFit="1" customWidth="1" min="7" max="7" style="3" width="23.42578125"/>
    <col bestFit="1" customWidth="1" min="8" max="8" style="4" width="19.28515625"/>
    <col min="9" max="16384" style="1" width="11.42578125"/>
  </cols>
  <sheetData>
    <row r="1" ht="26.25" customHeight="1"/>
    <row r="3" ht="28.5" customHeight="1">
      <c r="A3" s="5" t="s">
        <v>0</v>
      </c>
      <c r="B3" s="6"/>
      <c r="C3" s="6"/>
      <c r="D3" s="6"/>
      <c r="E3" s="6"/>
      <c r="F3" s="6"/>
      <c r="G3" s="6"/>
    </row>
    <row r="4" ht="21" customHeight="1">
      <c r="A4" s="7" t="s">
        <v>1</v>
      </c>
      <c r="B4" s="8"/>
      <c r="C4" s="8"/>
      <c r="D4" s="8"/>
      <c r="E4" s="8"/>
      <c r="F4" s="8"/>
      <c r="G4" s="8"/>
    </row>
    <row r="5" ht="16.5">
      <c r="A5" s="9" t="s">
        <v>2</v>
      </c>
      <c r="B5" s="10"/>
      <c r="C5" s="10"/>
      <c r="D5" s="10"/>
      <c r="E5" s="10"/>
      <c r="F5" s="10"/>
      <c r="G5" s="10"/>
    </row>
    <row r="6" ht="21.75" customHeight="1">
      <c r="A6" s="11" t="s">
        <v>3</v>
      </c>
      <c r="B6" s="12"/>
      <c r="C6" s="12"/>
      <c r="D6" s="12"/>
      <c r="E6" s="12"/>
      <c r="F6" s="12"/>
      <c r="G6" s="12"/>
    </row>
    <row r="7" ht="15.75" customHeight="1">
      <c r="A7" s="12" t="s">
        <v>4</v>
      </c>
      <c r="B7" s="12"/>
      <c r="C7" s="12"/>
      <c r="D7" s="12"/>
      <c r="E7" s="12"/>
      <c r="F7" s="12"/>
      <c r="G7" s="12"/>
    </row>
    <row r="9" ht="25.5" customHeight="1">
      <c r="A9" s="13" t="s">
        <v>5</v>
      </c>
      <c r="B9" s="14" t="s">
        <v>6</v>
      </c>
      <c r="C9" s="14" t="s">
        <v>7</v>
      </c>
      <c r="D9" s="15" t="s">
        <v>8</v>
      </c>
      <c r="E9" s="16"/>
      <c r="F9" s="16"/>
      <c r="G9" s="17"/>
    </row>
    <row r="10" ht="12" customHeight="1">
      <c r="A10" s="13"/>
      <c r="B10" s="18"/>
      <c r="C10" s="18"/>
      <c r="D10" s="19" t="s">
        <v>9</v>
      </c>
      <c r="E10" s="19" t="s">
        <v>10</v>
      </c>
      <c r="F10" s="19" t="s">
        <v>11</v>
      </c>
      <c r="G10" s="19" t="s">
        <v>12</v>
      </c>
    </row>
    <row r="11">
      <c r="A11" s="20" t="s">
        <v>13</v>
      </c>
      <c r="B11" s="21">
        <f>SUM(B12+B18+B28+B38+B47+B54+B64+B69+B72)</f>
        <v>196587449</v>
      </c>
      <c r="C11" s="21">
        <f>SUM(C12+C18+C28+C38+C47+C54+C64+C69+C72)</f>
        <v>196587449</v>
      </c>
      <c r="D11" s="21">
        <f>SUM(D12+D18+D28+D38+D47+D54+D64+D69+D72)</f>
        <v>11063048.990000002</v>
      </c>
      <c r="E11" s="21">
        <f>SUM(E12+E18+E28+E38+E47+E54+E64+E69+E72)</f>
        <v>13302938.789999999</v>
      </c>
      <c r="F11" s="21">
        <f>SUM(F12+F18+F28+F38+F47+F54+F64+F69+F72)</f>
        <v>16386561.75</v>
      </c>
      <c r="G11" s="21">
        <f t="shared" ref="G11:G63" si="0">SUM(D11:F11)</f>
        <v>40752549.530000001</v>
      </c>
    </row>
    <row r="12" s="22" customFormat="1">
      <c r="A12" s="23" t="s">
        <v>14</v>
      </c>
      <c r="B12" s="24">
        <f>SUM(B13:B17)</f>
        <v>129538770</v>
      </c>
      <c r="C12" s="24">
        <f>SUM(C13:C17)</f>
        <v>133892970</v>
      </c>
      <c r="D12" s="24">
        <f>SUM(D13:D17)</f>
        <v>9920748.160000002</v>
      </c>
      <c r="E12" s="24">
        <f>SUM(E13:E17)</f>
        <v>10064452.99</v>
      </c>
      <c r="F12" s="24">
        <f>SUM(F13:F17)</f>
        <v>10250772.080000002</v>
      </c>
      <c r="G12" s="21">
        <f t="shared" si="0"/>
        <v>30235973.230000004</v>
      </c>
      <c r="H12" s="25"/>
    </row>
    <row r="13">
      <c r="A13" s="26" t="s">
        <v>15</v>
      </c>
      <c r="B13" s="2">
        <v>105820163</v>
      </c>
      <c r="C13" s="2">
        <v>109462741.56</v>
      </c>
      <c r="D13" s="2">
        <v>8352493.1900000004</v>
      </c>
      <c r="E13" s="2">
        <v>8458954.1899999995</v>
      </c>
      <c r="F13" s="2">
        <v>8620493.1900000013</v>
      </c>
      <c r="G13" s="21">
        <f t="shared" si="0"/>
        <v>25431940.57</v>
      </c>
      <c r="H13" s="25"/>
    </row>
    <row r="14">
      <c r="A14" s="26" t="s">
        <v>16</v>
      </c>
      <c r="B14" s="2">
        <v>8800792</v>
      </c>
      <c r="C14" s="2">
        <v>8800992</v>
      </c>
      <c r="D14" s="2">
        <v>297000</v>
      </c>
      <c r="E14" s="2">
        <v>318000</v>
      </c>
      <c r="F14" s="2">
        <v>318000</v>
      </c>
      <c r="G14" s="21">
        <f t="shared" si="0"/>
        <v>933000</v>
      </c>
      <c r="H14" s="25"/>
    </row>
    <row r="15">
      <c r="A15" s="26" t="s">
        <v>17</v>
      </c>
      <c r="B15" s="2">
        <v>232000</v>
      </c>
      <c r="C15" s="2">
        <v>232000</v>
      </c>
      <c r="D15" s="2">
        <v>0</v>
      </c>
      <c r="E15" s="2">
        <v>0</v>
      </c>
      <c r="F15" s="2"/>
      <c r="G15" s="21">
        <f t="shared" si="0"/>
        <v>0</v>
      </c>
      <c r="H15" s="25"/>
    </row>
    <row r="16">
      <c r="A16" s="26" t="s">
        <v>18</v>
      </c>
      <c r="G16" s="21">
        <f t="shared" si="0"/>
        <v>0</v>
      </c>
    </row>
    <row r="17">
      <c r="A17" s="26" t="s">
        <v>19</v>
      </c>
      <c r="B17" s="2">
        <v>14685815</v>
      </c>
      <c r="C17" s="2">
        <v>15397236.440000001</v>
      </c>
      <c r="D17" s="3">
        <v>1271254.97</v>
      </c>
      <c r="E17" s="3">
        <v>1287498.8</v>
      </c>
      <c r="F17" s="3">
        <v>1312278.8899999999</v>
      </c>
      <c r="G17" s="21">
        <f t="shared" si="0"/>
        <v>3871032.6600000001</v>
      </c>
    </row>
    <row r="18" s="22" customFormat="1">
      <c r="A18" s="23" t="s">
        <v>20</v>
      </c>
      <c r="B18" s="24">
        <f t="shared" ref="B18:C28" si="1">SUM(B19:B27)</f>
        <v>32193425</v>
      </c>
      <c r="C18" s="24">
        <f t="shared" si="1"/>
        <v>29193225</v>
      </c>
      <c r="D18" s="24">
        <f>SUM(D19:D27)</f>
        <v>1142300.8300000001</v>
      </c>
      <c r="E18" s="24">
        <f>SUM(E19:E27)</f>
        <v>2106245.4199999999</v>
      </c>
      <c r="F18" s="24">
        <f>SUM(F19:F27)</f>
        <v>4196210.5599999996</v>
      </c>
      <c r="G18" s="21">
        <f t="shared" si="0"/>
        <v>7444756.8099999996</v>
      </c>
    </row>
    <row r="19">
      <c r="A19" s="26" t="s">
        <v>21</v>
      </c>
      <c r="B19" s="27">
        <v>15996355</v>
      </c>
      <c r="C19" s="27">
        <v>13996355</v>
      </c>
      <c r="D19" s="2">
        <v>1142300.8300000001</v>
      </c>
      <c r="E19" s="2">
        <v>820803.59999999998</v>
      </c>
      <c r="F19" s="2">
        <v>995426.40000000002</v>
      </c>
      <c r="G19" s="21">
        <f t="shared" si="0"/>
        <v>2958530.8300000001</v>
      </c>
    </row>
    <row r="20">
      <c r="A20" s="26" t="s">
        <v>22</v>
      </c>
      <c r="B20" s="27">
        <v>220000</v>
      </c>
      <c r="C20" s="27">
        <v>220000</v>
      </c>
      <c r="E20" s="3">
        <v>0</v>
      </c>
      <c r="F20" s="3">
        <v>218279</v>
      </c>
      <c r="G20" s="21">
        <f t="shared" si="0"/>
        <v>218279</v>
      </c>
    </row>
    <row r="21">
      <c r="A21" s="26" t="s">
        <v>23</v>
      </c>
      <c r="B21" s="27">
        <v>500000</v>
      </c>
      <c r="C21" s="27">
        <v>499800</v>
      </c>
      <c r="G21" s="21">
        <f t="shared" si="0"/>
        <v>0</v>
      </c>
    </row>
    <row r="22">
      <c r="A22" s="26" t="s">
        <v>24</v>
      </c>
      <c r="B22" s="27">
        <v>200000</v>
      </c>
      <c r="C22" s="27">
        <v>200000</v>
      </c>
      <c r="G22" s="21">
        <f t="shared" si="0"/>
        <v>0</v>
      </c>
    </row>
    <row r="23">
      <c r="A23" s="26" t="s">
        <v>25</v>
      </c>
      <c r="B23" s="27">
        <v>1378778</v>
      </c>
      <c r="C23" s="27">
        <v>1378778</v>
      </c>
      <c r="E23" s="3">
        <v>453980</v>
      </c>
      <c r="F23" s="3">
        <v>538940</v>
      </c>
      <c r="G23" s="21">
        <f t="shared" si="0"/>
        <v>992920</v>
      </c>
    </row>
    <row r="24">
      <c r="A24" s="26" t="s">
        <v>26</v>
      </c>
      <c r="B24" s="27">
        <v>2351292</v>
      </c>
      <c r="C24" s="27">
        <v>2351292</v>
      </c>
      <c r="E24" s="3">
        <v>0</v>
      </c>
      <c r="G24" s="21">
        <f t="shared" si="0"/>
        <v>0</v>
      </c>
    </row>
    <row r="25">
      <c r="A25" s="26" t="s">
        <v>27</v>
      </c>
      <c r="B25" s="27">
        <v>5780000</v>
      </c>
      <c r="C25" s="27">
        <v>4780000</v>
      </c>
      <c r="E25" s="3">
        <v>47996.5</v>
      </c>
      <c r="F25" s="3">
        <v>1096085.79</v>
      </c>
      <c r="G25" s="21">
        <f t="shared" si="0"/>
        <v>1144082.29</v>
      </c>
    </row>
    <row r="26">
      <c r="A26" s="26" t="s">
        <v>28</v>
      </c>
      <c r="B26" s="27">
        <v>4790000</v>
      </c>
      <c r="C26" s="27">
        <v>4790000</v>
      </c>
      <c r="E26" s="3">
        <v>393522</v>
      </c>
      <c r="F26" s="3">
        <v>1312764.75</v>
      </c>
      <c r="G26" s="21">
        <f t="shared" si="0"/>
        <v>1706286.75</v>
      </c>
    </row>
    <row r="27">
      <c r="A27" s="26" t="s">
        <v>29</v>
      </c>
      <c r="B27" s="27">
        <v>977000</v>
      </c>
      <c r="C27" s="27">
        <v>977000</v>
      </c>
      <c r="E27" s="3">
        <v>389943.32000000001</v>
      </c>
      <c r="F27" s="3">
        <v>34714.620000000003</v>
      </c>
      <c r="G27" s="21">
        <f t="shared" si="0"/>
        <v>424657.94</v>
      </c>
    </row>
    <row r="28" s="22" customFormat="1">
      <c r="A28" s="23" t="s">
        <v>30</v>
      </c>
      <c r="B28" s="24">
        <f t="shared" si="1"/>
        <v>19596097</v>
      </c>
      <c r="C28" s="24">
        <f>SUM(C29:C37)</f>
        <v>18242097</v>
      </c>
      <c r="D28" s="24">
        <f t="shared" ref="D28:F28" si="2">SUM(D29:D37)</f>
        <v>0</v>
      </c>
      <c r="E28" s="24">
        <f t="shared" si="2"/>
        <v>1132240.3799999999</v>
      </c>
      <c r="F28" s="24">
        <f>SUM(F29:F37)</f>
        <v>1792702.1099999999</v>
      </c>
      <c r="G28" s="21">
        <f t="shared" si="0"/>
        <v>2924942.4899999998</v>
      </c>
    </row>
    <row r="29">
      <c r="A29" s="26" t="s">
        <v>31</v>
      </c>
      <c r="B29" s="27">
        <v>1300000</v>
      </c>
      <c r="C29" s="27">
        <v>946000</v>
      </c>
      <c r="E29" s="3">
        <v>22220</v>
      </c>
      <c r="F29" s="3">
        <v>32280</v>
      </c>
      <c r="G29" s="21">
        <f t="shared" si="0"/>
        <v>54500</v>
      </c>
    </row>
    <row r="30">
      <c r="A30" s="26" t="s">
        <v>32</v>
      </c>
      <c r="B30" s="27">
        <v>480784</v>
      </c>
      <c r="C30" s="27">
        <v>480784</v>
      </c>
      <c r="E30" s="3">
        <v>88500</v>
      </c>
      <c r="F30" s="3">
        <v>88500</v>
      </c>
      <c r="G30" s="21">
        <f t="shared" si="0"/>
        <v>177000</v>
      </c>
    </row>
    <row r="31">
      <c r="A31" s="26" t="s">
        <v>33</v>
      </c>
      <c r="B31" s="27">
        <v>628832</v>
      </c>
      <c r="C31" s="27">
        <v>628832</v>
      </c>
      <c r="E31" s="3">
        <v>12400</v>
      </c>
      <c r="F31" s="3">
        <v>69974</v>
      </c>
      <c r="G31" s="21">
        <f t="shared" si="0"/>
        <v>82374</v>
      </c>
    </row>
    <row r="32">
      <c r="A32" s="26" t="s">
        <v>34</v>
      </c>
      <c r="B32" s="27">
        <v>200000</v>
      </c>
      <c r="C32" s="27">
        <v>200000</v>
      </c>
      <c r="E32" s="3">
        <v>34744</v>
      </c>
      <c r="G32" s="21">
        <f t="shared" si="0"/>
        <v>34744</v>
      </c>
    </row>
    <row r="33">
      <c r="A33" s="26" t="s">
        <v>35</v>
      </c>
      <c r="B33" s="27">
        <v>260087</v>
      </c>
      <c r="C33" s="27">
        <v>260087</v>
      </c>
      <c r="E33" s="3">
        <v>0</v>
      </c>
      <c r="G33" s="21">
        <f t="shared" si="0"/>
        <v>0</v>
      </c>
    </row>
    <row r="34">
      <c r="A34" s="26" t="s">
        <v>36</v>
      </c>
      <c r="B34" s="27">
        <v>208214</v>
      </c>
      <c r="C34" s="27">
        <v>208214</v>
      </c>
      <c r="G34" s="21">
        <f t="shared" si="0"/>
        <v>0</v>
      </c>
    </row>
    <row r="35">
      <c r="A35" s="26" t="s">
        <v>37</v>
      </c>
      <c r="B35" s="27">
        <v>12904381</v>
      </c>
      <c r="C35" s="27">
        <v>11904381</v>
      </c>
      <c r="E35" s="3">
        <v>825252</v>
      </c>
      <c r="F35" s="3">
        <v>864500</v>
      </c>
      <c r="G35" s="21">
        <f t="shared" si="0"/>
        <v>1689752</v>
      </c>
    </row>
    <row r="36">
      <c r="A36" s="26" t="s">
        <v>38</v>
      </c>
      <c r="E36" s="3">
        <v>149124.38</v>
      </c>
      <c r="G36" s="21">
        <f t="shared" si="0"/>
        <v>149124.38</v>
      </c>
    </row>
    <row r="37">
      <c r="A37" s="26" t="s">
        <v>39</v>
      </c>
      <c r="B37" s="27">
        <v>3613799</v>
      </c>
      <c r="C37" s="27">
        <v>3613799</v>
      </c>
      <c r="F37" s="3">
        <v>737448.10999999999</v>
      </c>
      <c r="G37" s="21">
        <f t="shared" si="0"/>
        <v>737448.10999999999</v>
      </c>
    </row>
    <row r="38" s="22" customFormat="1" hidden="1">
      <c r="A38" s="23" t="s">
        <v>40</v>
      </c>
      <c r="B38" s="24">
        <f t="shared" ref="B38:C38" si="3">SUM(B39:B46)</f>
        <v>0</v>
      </c>
      <c r="C38" s="24">
        <f t="shared" si="3"/>
        <v>0</v>
      </c>
      <c r="D38" s="24">
        <f>SUM(D39:D46)</f>
        <v>0</v>
      </c>
      <c r="E38" s="24"/>
      <c r="F38" s="24"/>
      <c r="G38" s="21">
        <f t="shared" si="0"/>
        <v>0</v>
      </c>
      <c r="H38" s="25"/>
    </row>
    <row r="39" hidden="1">
      <c r="A39" s="26" t="s">
        <v>41</v>
      </c>
      <c r="B39" s="2">
        <v>0</v>
      </c>
      <c r="C39" s="2">
        <v>0</v>
      </c>
      <c r="D39" s="2">
        <v>0</v>
      </c>
      <c r="E39" s="2"/>
      <c r="F39" s="2"/>
      <c r="G39" s="21">
        <f t="shared" si="0"/>
        <v>0</v>
      </c>
    </row>
    <row r="40" hidden="1">
      <c r="A40" s="26" t="s">
        <v>42</v>
      </c>
      <c r="B40" s="2">
        <v>0</v>
      </c>
      <c r="C40" s="2">
        <v>0</v>
      </c>
      <c r="D40" s="2">
        <v>0</v>
      </c>
      <c r="E40" s="2"/>
      <c r="F40" s="2"/>
      <c r="G40" s="21">
        <f t="shared" si="0"/>
        <v>0</v>
      </c>
    </row>
    <row r="41" hidden="1">
      <c r="A41" s="26" t="s">
        <v>43</v>
      </c>
      <c r="B41" s="2">
        <v>0</v>
      </c>
      <c r="C41" s="2">
        <v>0</v>
      </c>
      <c r="D41" s="2">
        <v>0</v>
      </c>
      <c r="E41" s="2"/>
      <c r="F41" s="2"/>
      <c r="G41" s="21">
        <f t="shared" si="0"/>
        <v>0</v>
      </c>
    </row>
    <row r="42" hidden="1">
      <c r="A42" s="26" t="s">
        <v>44</v>
      </c>
      <c r="B42" s="2">
        <v>0</v>
      </c>
      <c r="C42" s="2">
        <v>0</v>
      </c>
      <c r="D42" s="2">
        <v>0</v>
      </c>
      <c r="E42" s="2"/>
      <c r="F42" s="2"/>
      <c r="G42" s="21">
        <f t="shared" si="0"/>
        <v>0</v>
      </c>
    </row>
    <row r="43" hidden="1">
      <c r="A43" s="26" t="s">
        <v>45</v>
      </c>
      <c r="B43" s="2">
        <v>0</v>
      </c>
      <c r="C43" s="2">
        <v>0</v>
      </c>
      <c r="D43" s="2">
        <v>0</v>
      </c>
      <c r="E43" s="2"/>
      <c r="F43" s="2"/>
      <c r="G43" s="21">
        <f t="shared" si="0"/>
        <v>0</v>
      </c>
    </row>
    <row r="44" hidden="1">
      <c r="A44" s="26" t="s">
        <v>46</v>
      </c>
      <c r="B44" s="2">
        <v>0</v>
      </c>
      <c r="C44" s="2">
        <v>0</v>
      </c>
      <c r="D44" s="2">
        <v>0</v>
      </c>
      <c r="E44" s="2"/>
      <c r="F44" s="2"/>
      <c r="G44" s="21">
        <f t="shared" si="0"/>
        <v>0</v>
      </c>
    </row>
    <row r="45" hidden="1">
      <c r="A45" s="26" t="s">
        <v>47</v>
      </c>
      <c r="B45" s="2">
        <v>0</v>
      </c>
      <c r="C45" s="2">
        <v>0</v>
      </c>
      <c r="D45" s="2">
        <v>0</v>
      </c>
      <c r="E45" s="2"/>
      <c r="F45" s="2"/>
      <c r="G45" s="21">
        <f t="shared" si="0"/>
        <v>0</v>
      </c>
    </row>
    <row r="46" hidden="1">
      <c r="A46" s="26" t="s">
        <v>48</v>
      </c>
      <c r="B46" s="2">
        <v>0</v>
      </c>
      <c r="C46" s="2">
        <v>0</v>
      </c>
      <c r="D46" s="2">
        <v>0</v>
      </c>
      <c r="E46" s="2"/>
      <c r="F46" s="2"/>
      <c r="G46" s="21">
        <f t="shared" si="0"/>
        <v>0</v>
      </c>
    </row>
    <row r="47" s="22" customFormat="1" hidden="1">
      <c r="A47" s="23" t="s">
        <v>49</v>
      </c>
      <c r="B47" s="24">
        <f t="shared" ref="B47:C47" si="4">SUM(B48:B53)</f>
        <v>0</v>
      </c>
      <c r="C47" s="24">
        <f t="shared" si="4"/>
        <v>0</v>
      </c>
      <c r="D47" s="24">
        <f>SUM(D48:D53)</f>
        <v>0</v>
      </c>
      <c r="E47" s="24"/>
      <c r="F47" s="24"/>
      <c r="G47" s="21">
        <f t="shared" si="0"/>
        <v>0</v>
      </c>
      <c r="H47" s="25"/>
    </row>
    <row r="48" hidden="1">
      <c r="A48" s="26" t="s">
        <v>50</v>
      </c>
      <c r="B48" s="2">
        <v>0</v>
      </c>
      <c r="C48" s="2">
        <v>0</v>
      </c>
      <c r="D48" s="2">
        <v>0</v>
      </c>
      <c r="E48" s="2"/>
      <c r="F48" s="2"/>
      <c r="G48" s="21">
        <f t="shared" si="0"/>
        <v>0</v>
      </c>
    </row>
    <row r="49" hidden="1">
      <c r="A49" s="26" t="s">
        <v>51</v>
      </c>
      <c r="B49" s="2">
        <v>0</v>
      </c>
      <c r="C49" s="2">
        <v>0</v>
      </c>
      <c r="D49" s="2">
        <v>0</v>
      </c>
      <c r="E49" s="2"/>
      <c r="F49" s="2"/>
      <c r="G49" s="21">
        <f t="shared" si="0"/>
        <v>0</v>
      </c>
    </row>
    <row r="50" hidden="1">
      <c r="A50" s="26" t="s">
        <v>52</v>
      </c>
      <c r="B50" s="2">
        <v>0</v>
      </c>
      <c r="C50" s="2">
        <v>0</v>
      </c>
      <c r="D50" s="2">
        <v>0</v>
      </c>
      <c r="E50" s="2"/>
      <c r="F50" s="2"/>
      <c r="G50" s="21">
        <f t="shared" si="0"/>
        <v>0</v>
      </c>
    </row>
    <row r="51" hidden="1">
      <c r="A51" s="26" t="s">
        <v>53</v>
      </c>
      <c r="B51" s="2">
        <v>0</v>
      </c>
      <c r="C51" s="2">
        <v>0</v>
      </c>
      <c r="D51" s="2">
        <v>0</v>
      </c>
      <c r="E51" s="2"/>
      <c r="F51" s="2"/>
      <c r="G51" s="21">
        <f t="shared" si="0"/>
        <v>0</v>
      </c>
    </row>
    <row r="52" hidden="1">
      <c r="A52" s="26" t="s">
        <v>54</v>
      </c>
      <c r="B52" s="2">
        <v>0</v>
      </c>
      <c r="C52" s="2">
        <v>0</v>
      </c>
      <c r="D52" s="2">
        <v>0</v>
      </c>
      <c r="E52" s="2"/>
      <c r="F52" s="2"/>
      <c r="G52" s="21">
        <f t="shared" si="0"/>
        <v>0</v>
      </c>
    </row>
    <row r="53" hidden="1">
      <c r="A53" s="26" t="s">
        <v>55</v>
      </c>
      <c r="B53" s="2">
        <v>0</v>
      </c>
      <c r="C53" s="2">
        <v>0</v>
      </c>
      <c r="D53" s="2">
        <v>0</v>
      </c>
      <c r="E53" s="2"/>
      <c r="F53" s="2"/>
      <c r="G53" s="21">
        <f t="shared" si="0"/>
        <v>0</v>
      </c>
    </row>
    <row r="54" s="22" customFormat="1">
      <c r="A54" s="23" t="s">
        <v>56</v>
      </c>
      <c r="B54" s="24">
        <f>SUM(B55:B63)</f>
        <v>15259157</v>
      </c>
      <c r="C54" s="24">
        <f>SUM(C55:C63)</f>
        <v>15259157</v>
      </c>
      <c r="D54" s="24">
        <f t="shared" ref="D54:F54" si="5">SUM(D55:D63)</f>
        <v>0</v>
      </c>
      <c r="E54" s="24">
        <f t="shared" si="5"/>
        <v>0</v>
      </c>
      <c r="F54" s="24">
        <f t="shared" si="5"/>
        <v>146877</v>
      </c>
      <c r="G54" s="21">
        <f t="shared" si="0"/>
        <v>146877</v>
      </c>
    </row>
    <row r="55">
      <c r="A55" s="26" t="s">
        <v>57</v>
      </c>
      <c r="B55" s="27">
        <v>4242878</v>
      </c>
      <c r="C55" s="27">
        <v>4242878</v>
      </c>
      <c r="G55" s="21">
        <f t="shared" si="0"/>
        <v>0</v>
      </c>
    </row>
    <row r="56">
      <c r="A56" s="26" t="s">
        <v>58</v>
      </c>
      <c r="B56" s="27"/>
      <c r="G56" s="21">
        <f t="shared" si="0"/>
        <v>0</v>
      </c>
    </row>
    <row r="57">
      <c r="A57" s="26" t="s">
        <v>59</v>
      </c>
      <c r="B57" s="27">
        <v>11016279</v>
      </c>
      <c r="C57" s="27">
        <v>11016279</v>
      </c>
      <c r="G57" s="21">
        <f t="shared" si="0"/>
        <v>0</v>
      </c>
    </row>
    <row r="58">
      <c r="A58" s="26" t="s">
        <v>60</v>
      </c>
      <c r="B58" s="27"/>
      <c r="C58" s="27"/>
      <c r="G58" s="21">
        <f t="shared" si="0"/>
        <v>0</v>
      </c>
    </row>
    <row r="59">
      <c r="A59" s="26" t="s">
        <v>61</v>
      </c>
      <c r="B59" s="2">
        <v>0</v>
      </c>
      <c r="G59" s="21">
        <f t="shared" si="0"/>
        <v>0</v>
      </c>
    </row>
    <row r="60">
      <c r="A60" s="26" t="s">
        <v>62</v>
      </c>
      <c r="B60" s="2">
        <v>0</v>
      </c>
      <c r="D60" s="2"/>
      <c r="E60" s="2"/>
      <c r="F60" s="2"/>
      <c r="G60" s="21">
        <f t="shared" si="0"/>
        <v>0</v>
      </c>
    </row>
    <row r="61">
      <c r="A61" s="26" t="s">
        <v>63</v>
      </c>
      <c r="B61" s="2">
        <v>0</v>
      </c>
      <c r="D61" s="2"/>
      <c r="E61" s="2"/>
      <c r="F61" s="2"/>
      <c r="G61" s="21">
        <f t="shared" si="0"/>
        <v>0</v>
      </c>
    </row>
    <row r="62">
      <c r="A62" s="26" t="s">
        <v>64</v>
      </c>
      <c r="B62" s="2">
        <v>0</v>
      </c>
      <c r="D62" s="2"/>
      <c r="E62" s="2"/>
      <c r="F62" s="2">
        <v>146877</v>
      </c>
      <c r="G62" s="21">
        <f t="shared" si="0"/>
        <v>146877</v>
      </c>
    </row>
    <row r="63">
      <c r="A63" s="26" t="s">
        <v>65</v>
      </c>
      <c r="B63" s="27"/>
      <c r="C63" s="27"/>
      <c r="D63" s="2"/>
      <c r="E63" s="2"/>
      <c r="F63" s="2"/>
      <c r="G63" s="21">
        <f t="shared" si="0"/>
        <v>0</v>
      </c>
    </row>
    <row r="64" hidden="1">
      <c r="A64" s="23" t="s">
        <v>66</v>
      </c>
      <c r="B64" s="24">
        <f t="shared" ref="B64:C64" si="6">SUM(B65:B68)</f>
        <v>0</v>
      </c>
      <c r="C64" s="24">
        <f t="shared" si="6"/>
        <v>0</v>
      </c>
      <c r="D64" s="24">
        <f>SUM(D65:D68)</f>
        <v>0</v>
      </c>
      <c r="E64" s="24"/>
      <c r="F64" s="24"/>
      <c r="G64" s="24">
        <f t="shared" ref="G64:G84" si="7">SUM(D64:D64)</f>
        <v>0</v>
      </c>
    </row>
    <row r="65" hidden="1">
      <c r="A65" s="26" t="s">
        <v>67</v>
      </c>
      <c r="B65" s="2">
        <v>0</v>
      </c>
      <c r="C65" s="2">
        <v>0</v>
      </c>
      <c r="D65" s="2"/>
      <c r="E65" s="2"/>
      <c r="F65" s="2"/>
      <c r="G65" s="3">
        <f t="shared" si="7"/>
        <v>0</v>
      </c>
    </row>
    <row r="66" hidden="1">
      <c r="A66" s="26" t="s">
        <v>68</v>
      </c>
      <c r="B66" s="2">
        <v>0</v>
      </c>
      <c r="C66" s="2">
        <v>0</v>
      </c>
      <c r="D66" s="2"/>
      <c r="E66" s="2"/>
      <c r="F66" s="2"/>
      <c r="G66" s="3">
        <f t="shared" si="7"/>
        <v>0</v>
      </c>
    </row>
    <row r="67" hidden="1">
      <c r="A67" s="26" t="s">
        <v>69</v>
      </c>
      <c r="B67" s="2">
        <v>0</v>
      </c>
      <c r="C67" s="2">
        <v>0</v>
      </c>
      <c r="D67" s="2"/>
      <c r="E67" s="2"/>
      <c r="F67" s="2"/>
      <c r="G67" s="3">
        <f t="shared" si="7"/>
        <v>0</v>
      </c>
    </row>
    <row r="68" hidden="1">
      <c r="A68" s="26" t="s">
        <v>70</v>
      </c>
      <c r="B68" s="2">
        <v>0</v>
      </c>
      <c r="C68" s="2">
        <v>0</v>
      </c>
      <c r="D68" s="2"/>
      <c r="E68" s="2"/>
      <c r="F68" s="2"/>
      <c r="G68" s="3">
        <f t="shared" si="7"/>
        <v>0</v>
      </c>
    </row>
    <row r="69" hidden="1">
      <c r="A69" s="23" t="s">
        <v>71</v>
      </c>
      <c r="B69" s="24">
        <f t="shared" ref="B69:C69" si="8">SUM(B70:B71)</f>
        <v>0</v>
      </c>
      <c r="C69" s="24">
        <f t="shared" si="8"/>
        <v>0</v>
      </c>
      <c r="D69" s="24">
        <f>SUM(D70:D71)</f>
        <v>0</v>
      </c>
      <c r="E69" s="24"/>
      <c r="F69" s="24"/>
      <c r="G69" s="24">
        <f t="shared" si="7"/>
        <v>0</v>
      </c>
    </row>
    <row r="70" hidden="1">
      <c r="A70" s="26" t="s">
        <v>72</v>
      </c>
      <c r="B70" s="2">
        <v>0</v>
      </c>
      <c r="C70" s="2">
        <v>0</v>
      </c>
      <c r="G70" s="3">
        <f t="shared" si="7"/>
        <v>0</v>
      </c>
    </row>
    <row r="71" hidden="1">
      <c r="A71" s="26" t="s">
        <v>73</v>
      </c>
      <c r="B71" s="2">
        <v>0</v>
      </c>
      <c r="C71" s="2">
        <v>0</v>
      </c>
      <c r="G71" s="3">
        <f t="shared" si="7"/>
        <v>0</v>
      </c>
    </row>
    <row r="72" hidden="1">
      <c r="A72" s="23" t="s">
        <v>74</v>
      </c>
      <c r="B72" s="24">
        <f t="shared" ref="B72:C72" si="9">SUM(B73:B75)</f>
        <v>0</v>
      </c>
      <c r="C72" s="24">
        <f t="shared" si="9"/>
        <v>0</v>
      </c>
      <c r="D72" s="24">
        <f>SUM(D73:D75)</f>
        <v>0</v>
      </c>
      <c r="E72" s="24"/>
      <c r="F72" s="24"/>
      <c r="G72" s="24">
        <f t="shared" si="7"/>
        <v>0</v>
      </c>
    </row>
    <row r="73" hidden="1">
      <c r="A73" s="26" t="s">
        <v>75</v>
      </c>
      <c r="B73" s="2">
        <v>0</v>
      </c>
      <c r="C73" s="2">
        <v>0</v>
      </c>
      <c r="D73" s="2"/>
      <c r="E73" s="2"/>
      <c r="F73" s="2"/>
      <c r="G73" s="3">
        <f t="shared" si="7"/>
        <v>0</v>
      </c>
    </row>
    <row r="74" hidden="1">
      <c r="A74" s="26" t="s">
        <v>76</v>
      </c>
      <c r="B74" s="2">
        <v>0</v>
      </c>
      <c r="C74" s="2">
        <v>0</v>
      </c>
      <c r="D74" s="2"/>
      <c r="E74" s="2"/>
      <c r="F74" s="2"/>
      <c r="G74" s="3">
        <f t="shared" si="7"/>
        <v>0</v>
      </c>
    </row>
    <row r="75" hidden="1">
      <c r="A75" s="26" t="s">
        <v>77</v>
      </c>
      <c r="B75" s="2">
        <v>0</v>
      </c>
      <c r="C75" s="2">
        <v>0</v>
      </c>
      <c r="D75" s="2"/>
      <c r="E75" s="2"/>
      <c r="F75" s="2"/>
      <c r="G75" s="3">
        <f t="shared" si="7"/>
        <v>0</v>
      </c>
    </row>
    <row r="76" s="22" customFormat="1" hidden="1">
      <c r="A76" s="20" t="s">
        <v>78</v>
      </c>
      <c r="B76" s="28">
        <f>SUM(B77+B80+B83)</f>
        <v>0</v>
      </c>
      <c r="C76" s="28">
        <f t="shared" ref="C76:D76" si="10">SUM(C77+C80+C83)</f>
        <v>0</v>
      </c>
      <c r="D76" s="28">
        <f t="shared" si="10"/>
        <v>0</v>
      </c>
      <c r="E76" s="28"/>
      <c r="F76" s="28"/>
      <c r="G76" s="21">
        <f t="shared" si="7"/>
        <v>0</v>
      </c>
      <c r="H76" s="25"/>
    </row>
    <row r="77" hidden="1">
      <c r="A77" s="23" t="s">
        <v>79</v>
      </c>
      <c r="B77" s="24">
        <f>SUM(B78:B79)</f>
        <v>0</v>
      </c>
      <c r="C77" s="24">
        <f>SUM(C78:C79)</f>
        <v>0</v>
      </c>
      <c r="D77" s="24">
        <f>SUM(D78:D79)</f>
        <v>0</v>
      </c>
      <c r="E77" s="24"/>
      <c r="F77" s="24"/>
      <c r="G77" s="24">
        <f t="shared" si="7"/>
        <v>0</v>
      </c>
    </row>
    <row r="78" hidden="1">
      <c r="A78" s="26" t="s">
        <v>80</v>
      </c>
      <c r="B78" s="2">
        <v>0</v>
      </c>
      <c r="C78" s="2">
        <v>0</v>
      </c>
      <c r="D78" s="2"/>
      <c r="E78" s="2"/>
      <c r="F78" s="2"/>
      <c r="G78" s="3">
        <f t="shared" si="7"/>
        <v>0</v>
      </c>
    </row>
    <row r="79" hidden="1">
      <c r="A79" s="26" t="s">
        <v>81</v>
      </c>
      <c r="B79" s="2">
        <v>0</v>
      </c>
      <c r="C79" s="2">
        <v>0</v>
      </c>
      <c r="D79" s="2"/>
      <c r="E79" s="2"/>
      <c r="F79" s="2"/>
      <c r="G79" s="3">
        <f t="shared" si="7"/>
        <v>0</v>
      </c>
    </row>
    <row r="80" s="22" customFormat="1" hidden="1">
      <c r="A80" s="23" t="s">
        <v>82</v>
      </c>
      <c r="B80" s="24">
        <f t="shared" ref="B80:C80" si="11">SUM(B81:B82)</f>
        <v>0</v>
      </c>
      <c r="C80" s="24">
        <f t="shared" si="11"/>
        <v>0</v>
      </c>
      <c r="D80" s="24">
        <f>SUM(D81:D82)</f>
        <v>0</v>
      </c>
      <c r="E80" s="24"/>
      <c r="F80" s="24"/>
      <c r="G80" s="24">
        <f t="shared" si="7"/>
        <v>0</v>
      </c>
      <c r="H80" s="25"/>
    </row>
    <row r="81" hidden="1">
      <c r="A81" s="26" t="s">
        <v>83</v>
      </c>
      <c r="B81" s="2">
        <v>0</v>
      </c>
      <c r="C81" s="2">
        <v>0</v>
      </c>
      <c r="D81" s="2"/>
      <c r="E81" s="2"/>
      <c r="F81" s="2"/>
      <c r="G81" s="3">
        <f t="shared" si="7"/>
        <v>0</v>
      </c>
    </row>
    <row r="82" hidden="1">
      <c r="A82" s="26" t="s">
        <v>84</v>
      </c>
      <c r="B82" s="2">
        <v>0</v>
      </c>
      <c r="C82" s="2">
        <v>0</v>
      </c>
      <c r="D82" s="2"/>
      <c r="E82" s="2"/>
      <c r="F82" s="2"/>
      <c r="G82" s="3">
        <f t="shared" si="7"/>
        <v>0</v>
      </c>
    </row>
    <row r="83" s="22" customFormat="1" hidden="1">
      <c r="A83" s="23" t="s">
        <v>85</v>
      </c>
      <c r="B83" s="24">
        <f t="shared" ref="B83:C83" si="12">SUM(B84)</f>
        <v>0</v>
      </c>
      <c r="C83" s="24">
        <f t="shared" si="12"/>
        <v>0</v>
      </c>
      <c r="D83" s="24">
        <f>SUM(D84)</f>
        <v>0</v>
      </c>
      <c r="E83" s="24"/>
      <c r="F83" s="24"/>
      <c r="G83" s="24">
        <f t="shared" si="7"/>
        <v>0</v>
      </c>
      <c r="H83" s="25"/>
    </row>
    <row r="84" hidden="1">
      <c r="A84" s="26" t="s">
        <v>86</v>
      </c>
      <c r="B84" s="2">
        <v>0</v>
      </c>
      <c r="C84" s="2">
        <v>0</v>
      </c>
      <c r="D84" s="2"/>
      <c r="E84" s="2"/>
      <c r="F84" s="2"/>
      <c r="G84" s="3">
        <f t="shared" si="7"/>
        <v>0</v>
      </c>
    </row>
    <row r="85" s="29" customFormat="1">
      <c r="A85" s="30" t="s">
        <v>87</v>
      </c>
      <c r="B85" s="31">
        <f>+B12+B18+B28+B38+B47+B54+B64+B69+B72</f>
        <v>196587449</v>
      </c>
      <c r="C85" s="31">
        <f>+C12+C18+C28+C38+C47+C54+C64+C69+C72</f>
        <v>196587449</v>
      </c>
      <c r="D85" s="31">
        <f t="shared" ref="D85:F85" si="13">+D12+D18+D28+D38+D47+D54+D64+D69+D72</f>
        <v>11063048.990000002</v>
      </c>
      <c r="E85" s="31">
        <f t="shared" si="13"/>
        <v>13302938.789999999</v>
      </c>
      <c r="F85" s="31">
        <f t="shared" si="13"/>
        <v>16386561.75</v>
      </c>
      <c r="G85" s="32">
        <f>SUM(D85+F85)</f>
        <v>27449610.740000002</v>
      </c>
      <c r="H85" s="33"/>
    </row>
    <row r="86" s="0" customFormat="1">
      <c r="A86" t="s">
        <v>88</v>
      </c>
      <c r="B86" s="34"/>
      <c r="C86" s="34"/>
      <c r="D86" s="35"/>
      <c r="E86" s="35"/>
      <c r="F86" s="35"/>
      <c r="G86" s="35"/>
      <c r="H86" s="36"/>
    </row>
    <row r="87" s="0" customFormat="1">
      <c r="A87" s="37" t="s">
        <v>89</v>
      </c>
      <c r="B87" s="37"/>
      <c r="C87" s="37"/>
      <c r="D87" s="35"/>
      <c r="E87" s="35"/>
      <c r="F87" s="35"/>
      <c r="G87" s="35"/>
      <c r="H87" s="36"/>
    </row>
    <row r="88" s="0" customFormat="1">
      <c r="B88" s="34"/>
      <c r="C88" s="34"/>
      <c r="D88" s="35"/>
      <c r="E88" s="35"/>
      <c r="F88" s="35"/>
      <c r="G88" s="35"/>
      <c r="H88" s="36"/>
    </row>
    <row r="89" s="0" customFormat="1" ht="27.75" hidden="1" customHeight="1">
      <c r="B89" s="34"/>
      <c r="C89" s="34"/>
      <c r="D89" s="35"/>
      <c r="E89" s="35"/>
      <c r="F89" s="35"/>
      <c r="G89" s="35"/>
      <c r="H89" s="36"/>
    </row>
    <row r="90" s="0" customFormat="1" ht="25.5" hidden="1" customHeight="1">
      <c r="B90" s="34"/>
      <c r="C90" s="34"/>
      <c r="D90" s="35"/>
      <c r="E90" s="35"/>
      <c r="F90" s="35"/>
      <c r="G90" s="35"/>
      <c r="H90" s="36"/>
    </row>
    <row r="91" s="0" customFormat="1" hidden="1">
      <c r="B91" s="34"/>
      <c r="C91" s="34"/>
      <c r="D91" s="35"/>
      <c r="E91" s="35"/>
      <c r="F91" s="35"/>
      <c r="G91" s="35"/>
      <c r="H91" s="36"/>
    </row>
    <row r="92" s="0" customFormat="1">
      <c r="B92" s="34"/>
      <c r="C92" s="34"/>
      <c r="D92" s="35"/>
      <c r="E92" s="35"/>
      <c r="F92" s="35"/>
      <c r="G92" s="35"/>
      <c r="H92" s="36"/>
    </row>
    <row r="93" s="0" customFormat="1">
      <c r="A93" t="s">
        <v>90</v>
      </c>
      <c r="D93" s="38" t="s">
        <v>91</v>
      </c>
      <c r="E93" s="38"/>
      <c r="F93" s="38"/>
      <c r="G93" s="35"/>
      <c r="H93" s="36"/>
    </row>
    <row r="94" s="0" customFormat="1" ht="15.75">
      <c r="A94" s="39" t="s">
        <v>92</v>
      </c>
      <c r="B94" s="39"/>
      <c r="C94" s="39"/>
      <c r="D94" s="40" t="s">
        <v>93</v>
      </c>
      <c r="E94" s="40"/>
      <c r="F94" s="40"/>
      <c r="G94" s="35"/>
      <c r="H94" s="36"/>
    </row>
    <row r="95" s="0" customFormat="1" ht="15.75">
      <c r="A95" s="41" t="s">
        <v>94</v>
      </c>
      <c r="B95" s="41"/>
      <c r="C95" s="41"/>
      <c r="D95" s="42" t="s">
        <v>95</v>
      </c>
      <c r="E95" s="42"/>
      <c r="F95" s="42"/>
      <c r="G95" s="35"/>
      <c r="H95" s="36"/>
    </row>
    <row r="96" s="0" customFormat="1">
      <c r="B96" s="2"/>
      <c r="C96" s="2"/>
      <c r="D96" s="3"/>
      <c r="E96" s="3"/>
      <c r="F96" s="3"/>
      <c r="G96" s="35"/>
      <c r="H96" s="36"/>
    </row>
    <row r="97" s="0" customFormat="1">
      <c r="A97" t="s">
        <v>96</v>
      </c>
      <c r="B97" s="2"/>
      <c r="C97" s="2"/>
      <c r="D97" s="3"/>
      <c r="E97" s="3"/>
      <c r="F97" s="3"/>
      <c r="G97" s="35"/>
      <c r="H97" s="36"/>
    </row>
    <row r="98" s="0" customFormat="1">
      <c r="B98" s="2"/>
      <c r="C98" s="2"/>
      <c r="D98" s="3"/>
      <c r="E98" s="3"/>
      <c r="F98" s="3"/>
      <c r="G98" s="35"/>
      <c r="H98" s="36"/>
    </row>
    <row r="99" s="0" customFormat="1">
      <c r="B99" s="34"/>
      <c r="C99" s="34"/>
      <c r="D99" s="35"/>
      <c r="E99" s="35"/>
      <c r="F99" s="35"/>
      <c r="G99" s="35"/>
      <c r="H99" s="36"/>
    </row>
  </sheetData>
  <sheetProtection autoFilter="1" deleteColumns="1" deleteRows="1" formatCells="1" formatColumns="1" formatRows="1" insertColumns="1" insertHyperlinks="1" insertRows="1" pivotTables="1" selectLockedCells="1" selectUnlockedCells="0" sheet="0" sort="1"/>
  <mergeCells count="10">
    <mergeCell ref="A3:G3"/>
    <mergeCell ref="A4:G4"/>
    <mergeCell ref="A5:G5"/>
    <mergeCell ref="A6:G6"/>
    <mergeCell ref="A7:G7"/>
    <mergeCell ref="A9:A10"/>
    <mergeCell ref="B9:B10"/>
    <mergeCell ref="C9:C10"/>
    <mergeCell ref="D9:G9"/>
    <mergeCell ref="A87:C87"/>
  </mergeCells>
  <printOptions headings="0" gridLines="0"/>
  <pageMargins left="0.25" right="0.25" top="0.75" bottom="0.75" header="0.29999999999999999" footer="0.29999999999999999"/>
  <pageSetup paperSize="5" scale="74" fitToWidth="1" fitToHeight="0" pageOrder="downThenOver" orientation="landscape" usePrinterDefaults="1" blackAndWhite="0" draft="0" cellComments="none" useFirstPageNumber="0" errors="displayed" horizontalDpi="600" verticalDpi="600" copies="1"/>
  <headerFooter/>
  <rowBreaks count="1" manualBreakCount="1">
    <brk id="33" man="1" max="6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ONLYOFFICE/8.2.1.38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revision>1</cp:revision>
  <dcterms:created xsi:type="dcterms:W3CDTF">2023-02-10T14:39:51Z</dcterms:created>
  <dcterms:modified xsi:type="dcterms:W3CDTF">2025-04-04T14:44:07Z</dcterms:modified>
</cp:coreProperties>
</file>