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ruiz\Desktop\Transparencia 2021\Presupuesto\"/>
    </mc:Choice>
  </mc:AlternateContent>
  <xr:revisionPtr revIDLastSave="0" documentId="8_{49D6C49E-7E3F-49EC-B675-EA509D212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K15" i="1"/>
  <c r="I61" i="1" l="1"/>
  <c r="B83" i="1" l="1"/>
  <c r="N82" i="1"/>
  <c r="M82" i="1"/>
  <c r="L82" i="1"/>
  <c r="K82" i="1"/>
  <c r="J82" i="1"/>
  <c r="I82" i="1"/>
  <c r="H82" i="1"/>
  <c r="G82" i="1"/>
  <c r="F82" i="1"/>
  <c r="E82" i="1"/>
  <c r="D82" i="1"/>
  <c r="B82" i="1" s="1"/>
  <c r="C82" i="1"/>
  <c r="B81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 s="1"/>
  <c r="B78" i="1"/>
  <c r="B77" i="1"/>
  <c r="N76" i="1"/>
  <c r="M76" i="1"/>
  <c r="M84" i="1" s="1"/>
  <c r="L76" i="1"/>
  <c r="K76" i="1"/>
  <c r="J76" i="1"/>
  <c r="I76" i="1"/>
  <c r="I84" i="1" s="1"/>
  <c r="H76" i="1"/>
  <c r="G76" i="1"/>
  <c r="F76" i="1"/>
  <c r="E76" i="1"/>
  <c r="E84" i="1" s="1"/>
  <c r="D76" i="1"/>
  <c r="C76" i="1"/>
  <c r="I75" i="1"/>
  <c r="N61" i="1"/>
  <c r="M61" i="1"/>
  <c r="L61" i="1"/>
  <c r="K61" i="1"/>
  <c r="J61" i="1"/>
  <c r="H61" i="1"/>
  <c r="G61" i="1"/>
  <c r="F61" i="1"/>
  <c r="E61" i="1"/>
  <c r="D61" i="1"/>
  <c r="C61" i="1"/>
  <c r="N51" i="1"/>
  <c r="M51" i="1"/>
  <c r="L51" i="1"/>
  <c r="K51" i="1"/>
  <c r="J51" i="1"/>
  <c r="I51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N25" i="1"/>
  <c r="M25" i="1"/>
  <c r="L25" i="1"/>
  <c r="K25" i="1"/>
  <c r="J25" i="1"/>
  <c r="I25" i="1"/>
  <c r="H25" i="1"/>
  <c r="G25" i="1"/>
  <c r="F25" i="1"/>
  <c r="E25" i="1"/>
  <c r="D25" i="1"/>
  <c r="C25" i="1"/>
  <c r="N15" i="1"/>
  <c r="L15" i="1"/>
  <c r="L8" i="1" s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B35" i="1" l="1"/>
  <c r="C84" i="1"/>
  <c r="G84" i="1"/>
  <c r="G86" i="1" s="1"/>
  <c r="K84" i="1"/>
  <c r="M75" i="1"/>
  <c r="E75" i="1"/>
  <c r="B43" i="1"/>
  <c r="C75" i="1"/>
  <c r="G75" i="1"/>
  <c r="K75" i="1"/>
  <c r="B76" i="1"/>
  <c r="B84" i="1" s="1"/>
  <c r="D75" i="1"/>
  <c r="F75" i="1"/>
  <c r="H75" i="1"/>
  <c r="J75" i="1"/>
  <c r="L75" i="1"/>
  <c r="N75" i="1"/>
  <c r="B61" i="1"/>
  <c r="B51" i="1"/>
  <c r="F8" i="1"/>
  <c r="D8" i="1"/>
  <c r="J8" i="1"/>
  <c r="N8" i="1"/>
  <c r="C73" i="1"/>
  <c r="E73" i="1"/>
  <c r="G73" i="1"/>
  <c r="I73" i="1"/>
  <c r="K73" i="1"/>
  <c r="M73" i="1"/>
  <c r="B25" i="1"/>
  <c r="H8" i="1"/>
  <c r="D73" i="1"/>
  <c r="F73" i="1"/>
  <c r="B15" i="1"/>
  <c r="J73" i="1"/>
  <c r="L73" i="1"/>
  <c r="N73" i="1"/>
  <c r="H73" i="1"/>
  <c r="B9" i="1"/>
  <c r="C86" i="1"/>
  <c r="E86" i="1"/>
  <c r="I86" i="1"/>
  <c r="K86" i="1"/>
  <c r="M86" i="1"/>
  <c r="D84" i="1"/>
  <c r="F84" i="1"/>
  <c r="H84" i="1"/>
  <c r="J84" i="1"/>
  <c r="L84" i="1"/>
  <c r="N84" i="1"/>
  <c r="C8" i="1"/>
  <c r="E8" i="1"/>
  <c r="G8" i="1"/>
  <c r="I8" i="1"/>
  <c r="K8" i="1"/>
  <c r="M8" i="1"/>
  <c r="B75" i="1" l="1"/>
  <c r="N86" i="1"/>
  <c r="J86" i="1"/>
  <c r="B73" i="1"/>
  <c r="B86" i="1" s="1"/>
  <c r="F86" i="1"/>
  <c r="L86" i="1"/>
  <c r="D86" i="1"/>
  <c r="H86" i="1"/>
  <c r="B8" i="1"/>
</calcChain>
</file>

<file path=xl/sharedStrings.xml><?xml version="1.0" encoding="utf-8"?>
<sst xmlns="http://schemas.openxmlformats.org/spreadsheetml/2006/main" count="103" uniqueCount="103">
  <si>
    <t>INSTITUTO DE INNOVACIÓN EN BIOTECNOLOGÍA E INDUSTRIA</t>
  </si>
  <si>
    <t>Año 2021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</si>
  <si>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</si>
  <si>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</si>
  <si>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</si>
  <si>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</si>
  <si>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</si>
  <si>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</si>
  <si>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</si>
  <si>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</si>
  <si>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</si>
  <si>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</si>
  <si>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</si>
  <si>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</si>
  <si>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</si>
  <si>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</si>
  <si>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</si>
  <si>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</si>
  <si>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</si>
  <si>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</si>
  <si>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</si>
  <si>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</si>
  <si>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</si>
  <si>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</si>
  <si>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</si>
  <si>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</si>
  <si>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</si>
  <si>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</si>
  <si>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</si>
  <si>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</si>
  <si>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</si>
  <si>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</si>
  <si>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</si>
  <si>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</si>
  <si>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</si>
  <si>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</si>
  <si>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</si>
  <si>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</si>
  <si>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</si>
  <si>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</si>
  <si>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</si>
  <si>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</si>
  <si>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</si>
  <si>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</si>
  <si>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</si>
  <si>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</si>
  <si>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</si>
  <si>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</si>
  <si>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</si>
  <si>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</si>
  <si>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</si>
  <si>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</si>
  <si>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</si>
  <si>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</si>
  <si>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</si>
  <si>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</si>
  <si>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</si>
  <si>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</si>
  <si>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</si>
  <si>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</si>
  <si>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</si>
  <si>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</si>
  <si>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</si>
  <si>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</si>
  <si>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</si>
  <si>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</si>
  <si>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</si>
  <si>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</si>
  <si>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</si>
  <si>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</si>
  <si>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</si>
  <si>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</si>
  <si>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</si>
  <si>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</si>
  <si>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</si>
  <si>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</si>
  <si>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</si>
  <si>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</si>
  <si>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</si>
  <si>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</si>
  <si>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</si>
  <si>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</si>
  <si>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</si>
  <si>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</si>
  <si>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</si>
  <si>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</si>
  <si>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</si>
  <si>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</si>
  <si>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</si>
  <si>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</si>
  <si>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</si>
  <si>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</si>
  <si>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</si>
  <si>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</si>
  <si>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</si>
  <si>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10; 30</t>
  </si>
  <si>
    <t>Fecha de registro: Desde el 1 de enero del 2021</t>
  </si>
  <si>
    <t xml:space="preserve"> Licda. Tania Quéliz</t>
  </si>
  <si>
    <t>Enc. De Presupuesto</t>
  </si>
  <si>
    <t>Enc. Administrativo y Financiero</t>
  </si>
  <si>
    <t xml:space="preserve"> </t>
  </si>
  <si>
    <t>Nelson Johnson, M.A.</t>
  </si>
  <si>
    <t>Fecha de imputación: hasta el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</si>
</sst>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1" applyNumberFormat="1" applyFont="1" applyAlignment="1">
      <alignment horizontal="left" vertical="center" wrapText="1"/>
    </xf>
    <xf numFmtId="164" fontId="0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6" fillId="0" borderId="0" xfId="1" applyFont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4" fontId="2" fillId="0" borderId="0" xfId="1" applyFont="1" applyAlignment="1">
      <alignment horizontal="left" vertical="center" wrapText="1"/>
    </xf>
    <xf numFmtId="164" fontId="0" fillId="0" borderId="0" xfId="1" applyFont="1" applyAlignment="1">
      <alignment horizontal="left" vertical="center" wrapText="1" indent="2"/>
    </xf>
    <xf numFmtId="165" fontId="2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 applyAlignment="1"/>
    <xf numFmtId="0" fontId="5" fillId="0" borderId="0" xfId="0" applyFont="1" applyBorder="1" applyAlignment="1"/>
    <xf numFmtId="0" fontId="7" fillId="0" borderId="0" xfId="0" applyFont="1" applyAlignment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587375</xdr:colOff>
      <xdr:row>0</xdr:row>
      <xdr:rowOff>95251</xdr:rowOff>
    </xdr:from>
    <xdr:to>
      <xdr:col>13</xdr:col>
      <xdr:colOff>95250</xdr:colOff>
      <xdr:row>4</xdr:row>
      <xdr:rowOff>204729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200"/>
        <a:stretch/>
      </xdr:blipFill>
      <xdr:spPr>
        <a:xfrm>
          <a:off x="16748125" y="95251"/>
          <a:ext cx="2603500" cy="122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"/>
  <sheetViews>
    <sheetView tabSelected="1" zoomScale="73" zoomScaleNormal="73" workbookViewId="0">
      <selection activeCell="G104" sqref="G104"/>
    </sheetView>
  </sheetViews>
  <sheetFormatPr baseColWidth="10" defaultColWidth="9.140625" defaultRowHeight="15" x14ac:dyDescent="0.25"/>
  <cols>
    <col min="1" max="1" width="67.7109375" bestFit="1" customWidth="1"/>
    <col min="2" max="2" width="21.28515625" customWidth="1"/>
    <col min="3" max="3" width="19.42578125" customWidth="1"/>
    <col min="4" max="4" width="18.85546875" customWidth="1"/>
    <col min="5" max="5" width="19.5703125" customWidth="1"/>
    <col min="6" max="6" width="18.140625" customWidth="1"/>
    <col min="7" max="8" width="19.42578125" bestFit="1" customWidth="1"/>
    <col min="9" max="9" width="19" bestFit="1" customWidth="1"/>
    <col min="10" max="10" width="19.42578125" bestFit="1" customWidth="1"/>
    <col min="11" max="11" width="17" bestFit="1" customWidth="1"/>
    <col min="12" max="12" width="13.5703125" bestFit="1" customWidth="1"/>
    <col min="13" max="13" width="15.85546875" bestFit="1" customWidth="1"/>
    <col min="14" max="14" width="15.71093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14" ht="18.75" x14ac:dyDescent="0.25">
      <c r="A1" s="34" t="s">
        <v>100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3.2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3.25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1" x14ac:dyDescent="0.3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7" spans="1:14" ht="15.75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</row>
    <row r="8" spans="1:14" x14ac:dyDescent="0.25">
      <c r="A8" s="3" t="s">
        <v>18</v>
      </c>
      <c r="B8" s="4">
        <f>SUM(C8:N8)</f>
        <v>103333183.44</v>
      </c>
      <c r="C8" s="4">
        <f>+C9+C15+C25+C35+C43+C51+C61+C66+C69</f>
        <v>7255122.5700000003</v>
      </c>
      <c r="D8" s="4">
        <f t="shared" ref="D8:N8" si="0">+D9+D15+D25+D35+D43+D51+D61+D66+D69</f>
        <v>9202843.4800000004</v>
      </c>
      <c r="E8" s="4">
        <f t="shared" si="0"/>
        <v>9958885.5800000001</v>
      </c>
      <c r="F8" s="4">
        <f t="shared" si="0"/>
        <v>9805524.3599999994</v>
      </c>
      <c r="G8" s="4">
        <f t="shared" si="0"/>
        <v>12703098.02</v>
      </c>
      <c r="H8" s="4">
        <f t="shared" si="0"/>
        <v>15069272.879999997</v>
      </c>
      <c r="I8" s="4">
        <f t="shared" si="0"/>
        <v>12642916.369999999</v>
      </c>
      <c r="J8" s="4">
        <f t="shared" si="0"/>
        <v>13429522.43</v>
      </c>
      <c r="K8" s="4">
        <f t="shared" si="0"/>
        <v>13265997.750000002</v>
      </c>
      <c r="L8" s="4">
        <f t="shared" si="0"/>
        <v>0</v>
      </c>
      <c r="M8" s="4">
        <f t="shared" si="0"/>
        <v>0</v>
      </c>
      <c r="N8" s="4">
        <f t="shared" si="0"/>
        <v>0</v>
      </c>
    </row>
    <row r="9" spans="1:14" ht="30" x14ac:dyDescent="0.25">
      <c r="A9" s="5" t="s">
        <v>19</v>
      </c>
      <c r="B9" s="6">
        <f>SUM(C9:N9)</f>
        <v>71742425.480000004</v>
      </c>
      <c r="C9" s="7">
        <f>SUM(C10:C14)</f>
        <v>5799380.2300000004</v>
      </c>
      <c r="D9" s="7">
        <f t="shared" ref="D9:N9" si="1">SUM(D10:D14)</f>
        <v>7616854.9199999999</v>
      </c>
      <c r="E9" s="7">
        <f t="shared" si="1"/>
        <v>7136419.4100000001</v>
      </c>
      <c r="F9" s="7">
        <f t="shared" si="1"/>
        <v>7395877.6600000001</v>
      </c>
      <c r="G9" s="7">
        <f t="shared" si="1"/>
        <v>10776116.109999999</v>
      </c>
      <c r="H9" s="7">
        <f t="shared" si="1"/>
        <v>8334341.0599999996</v>
      </c>
      <c r="I9" s="7">
        <f t="shared" si="1"/>
        <v>8357141.4900000002</v>
      </c>
      <c r="J9" s="7">
        <f t="shared" si="1"/>
        <v>8431186.7400000002</v>
      </c>
      <c r="K9" s="7">
        <f t="shared" si="1"/>
        <v>7895107.8600000003</v>
      </c>
      <c r="L9" s="7">
        <f t="shared" si="1"/>
        <v>0</v>
      </c>
      <c r="M9" s="7">
        <f t="shared" si="1"/>
        <v>0</v>
      </c>
      <c r="N9" s="7">
        <f t="shared" si="1"/>
        <v>0</v>
      </c>
    </row>
    <row r="10" spans="1:14" x14ac:dyDescent="0.25">
      <c r="A10" s="8" t="s">
        <v>20</v>
      </c>
      <c r="B10" s="9"/>
      <c r="C10" s="10">
        <v>5006321.91</v>
      </c>
      <c r="D10" s="11">
        <v>6004500.4000000004</v>
      </c>
      <c r="E10" s="11">
        <v>5926704.1699999999</v>
      </c>
      <c r="F10" s="11">
        <v>6102741.8200000003</v>
      </c>
      <c r="G10" s="11">
        <v>9482155.9399999995</v>
      </c>
      <c r="H10" s="11">
        <v>6935007.0599999996</v>
      </c>
      <c r="I10" s="11">
        <v>6956356.2000000002</v>
      </c>
      <c r="J10" s="11">
        <v>7030550.5199999996</v>
      </c>
      <c r="K10" s="11">
        <v>6563967.0600000005</v>
      </c>
      <c r="L10" s="11">
        <v>0</v>
      </c>
      <c r="M10" s="11">
        <v>0</v>
      </c>
      <c r="N10" s="11">
        <v>0</v>
      </c>
    </row>
    <row r="11" spans="1:14" x14ac:dyDescent="0.25">
      <c r="A11" s="8" t="s">
        <v>21</v>
      </c>
      <c r="B11" s="9"/>
      <c r="C11" s="12">
        <v>0</v>
      </c>
      <c r="D11" s="13">
        <v>670000</v>
      </c>
      <c r="E11" s="13">
        <v>335000</v>
      </c>
      <c r="F11" s="13">
        <v>335000</v>
      </c>
      <c r="G11" s="13">
        <v>335000</v>
      </c>
      <c r="H11" s="13">
        <v>335000</v>
      </c>
      <c r="I11" s="13">
        <v>335000</v>
      </c>
      <c r="J11" s="13">
        <v>335000</v>
      </c>
      <c r="K11" s="13">
        <v>335000</v>
      </c>
      <c r="L11" s="13">
        <v>0</v>
      </c>
      <c r="M11" s="13">
        <v>0</v>
      </c>
      <c r="N11" s="13">
        <v>0</v>
      </c>
    </row>
    <row r="12" spans="1:14" x14ac:dyDescent="0.25">
      <c r="A12" s="8" t="s">
        <v>22</v>
      </c>
      <c r="B12" s="9"/>
      <c r="C12" s="12">
        <v>36000</v>
      </c>
      <c r="D12" s="13">
        <v>36000</v>
      </c>
      <c r="E12" s="13">
        <v>36000</v>
      </c>
      <c r="F12" s="13">
        <v>36000</v>
      </c>
      <c r="G12" s="13">
        <v>36000</v>
      </c>
      <c r="H12" s="13">
        <v>36000</v>
      </c>
      <c r="I12" s="13">
        <v>17479.400000000001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ht="30" x14ac:dyDescent="0.25">
      <c r="A13" s="8" t="s">
        <v>23</v>
      </c>
      <c r="B13" s="9"/>
      <c r="C13" s="12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25">
      <c r="A14" s="8" t="s">
        <v>24</v>
      </c>
      <c r="B14" s="9"/>
      <c r="C14" s="12">
        <v>757058.32</v>
      </c>
      <c r="D14" s="13">
        <v>906354.52</v>
      </c>
      <c r="E14" s="13">
        <v>838715.24</v>
      </c>
      <c r="F14" s="13">
        <v>922135.84</v>
      </c>
      <c r="G14" s="13">
        <v>922960.17</v>
      </c>
      <c r="H14" s="13">
        <v>1028334</v>
      </c>
      <c r="I14" s="13">
        <v>1048305.89</v>
      </c>
      <c r="J14" s="13">
        <v>1065636.22</v>
      </c>
      <c r="K14" s="13">
        <v>996140.8</v>
      </c>
      <c r="L14" s="13">
        <v>0</v>
      </c>
      <c r="M14" s="13">
        <v>0</v>
      </c>
      <c r="N14" s="13">
        <v>0</v>
      </c>
    </row>
    <row r="15" spans="1:14" x14ac:dyDescent="0.25">
      <c r="A15" s="5" t="s">
        <v>25</v>
      </c>
      <c r="B15" s="6">
        <f>SUM(C15:N15)</f>
        <v>21278726.150000002</v>
      </c>
      <c r="C15" s="14">
        <f>SUM(C16:C24)</f>
        <v>1455742.3399999999</v>
      </c>
      <c r="D15" s="14">
        <f>SUM(D16:D24)</f>
        <v>973300.55999999994</v>
      </c>
      <c r="E15" s="14">
        <f t="shared" ref="E15:N15" si="2">SUM(E16:E24)</f>
        <v>2174503.6800000002</v>
      </c>
      <c r="F15" s="14">
        <f t="shared" si="2"/>
        <v>1134880.6600000001</v>
      </c>
      <c r="G15" s="14">
        <f t="shared" si="2"/>
        <v>1561629.85</v>
      </c>
      <c r="H15" s="14">
        <f t="shared" si="2"/>
        <v>5758352.9299999997</v>
      </c>
      <c r="I15" s="14">
        <f t="shared" si="2"/>
        <v>2128126.11</v>
      </c>
      <c r="J15" s="14">
        <f t="shared" si="2"/>
        <v>2828483.01</v>
      </c>
      <c r="K15" s="14">
        <f t="shared" si="2"/>
        <v>3263707.0100000002</v>
      </c>
      <c r="L15" s="14">
        <f t="shared" si="2"/>
        <v>0</v>
      </c>
      <c r="M15" s="14">
        <f t="shared" si="2"/>
        <v>0</v>
      </c>
      <c r="N15" s="14">
        <f t="shared" si="2"/>
        <v>0</v>
      </c>
    </row>
    <row r="16" spans="1:14" x14ac:dyDescent="0.25">
      <c r="A16" s="8" t="s">
        <v>26</v>
      </c>
      <c r="B16" s="9"/>
      <c r="C16" s="12">
        <v>941498.34</v>
      </c>
      <c r="D16" s="13">
        <v>628708.59</v>
      </c>
      <c r="E16" s="13">
        <v>1783144.83</v>
      </c>
      <c r="F16" s="13">
        <v>966106.67</v>
      </c>
      <c r="G16" s="13">
        <v>1019982.65</v>
      </c>
      <c r="H16" s="13">
        <v>1101454.75</v>
      </c>
      <c r="I16" s="13">
        <v>1400709.72</v>
      </c>
      <c r="J16" s="13">
        <v>1240699.1100000001</v>
      </c>
      <c r="K16" s="13">
        <v>1123450.8700000001</v>
      </c>
      <c r="L16" s="13">
        <v>0</v>
      </c>
      <c r="M16" s="13">
        <v>0</v>
      </c>
      <c r="N16" s="13">
        <v>0</v>
      </c>
    </row>
    <row r="17" spans="1:14" x14ac:dyDescent="0.25">
      <c r="A17" s="8" t="s">
        <v>27</v>
      </c>
      <c r="B17" s="9"/>
      <c r="C17" s="12">
        <v>0</v>
      </c>
      <c r="D17" s="13">
        <v>0</v>
      </c>
      <c r="E17" s="13">
        <v>0</v>
      </c>
      <c r="F17" s="13">
        <v>13749.99</v>
      </c>
      <c r="G17" s="13">
        <v>15774.66</v>
      </c>
      <c r="H17" s="13">
        <v>0</v>
      </c>
      <c r="I17" s="13">
        <v>44094.66</v>
      </c>
      <c r="J17" s="13">
        <v>0</v>
      </c>
      <c r="K17" s="13">
        <v>8229</v>
      </c>
      <c r="L17" s="13">
        <v>0</v>
      </c>
      <c r="M17" s="13">
        <v>0</v>
      </c>
      <c r="N17" s="13">
        <v>0</v>
      </c>
    </row>
    <row r="18" spans="1:14" hidden="1" x14ac:dyDescent="0.25">
      <c r="A18" s="8" t="s">
        <v>28</v>
      </c>
      <c r="B18" s="9"/>
      <c r="C18" s="12"/>
      <c r="D18" s="13"/>
      <c r="E18" s="13"/>
      <c r="F18" s="13"/>
      <c r="G18" s="13"/>
      <c r="H18" s="13">
        <v>0</v>
      </c>
      <c r="I18" s="13"/>
      <c r="J18" s="13"/>
      <c r="K18" s="13"/>
      <c r="L18" s="13"/>
      <c r="M18" s="13"/>
      <c r="N18" s="13"/>
    </row>
    <row r="19" spans="1:14" ht="18" hidden="1" customHeight="1" x14ac:dyDescent="0.25">
      <c r="A19" s="8" t="s">
        <v>29</v>
      </c>
      <c r="B19" s="9"/>
      <c r="C19" s="12"/>
      <c r="D19" s="13"/>
      <c r="E19" s="13"/>
      <c r="F19" s="13"/>
      <c r="G19" s="13"/>
      <c r="H19" s="13">
        <v>0</v>
      </c>
      <c r="I19" s="13"/>
      <c r="J19" s="13"/>
      <c r="K19" s="13"/>
      <c r="L19" s="13"/>
      <c r="M19" s="13"/>
      <c r="N19" s="13"/>
    </row>
    <row r="20" spans="1:14" hidden="1" x14ac:dyDescent="0.25">
      <c r="A20" s="8" t="s">
        <v>30</v>
      </c>
      <c r="B20" s="9"/>
      <c r="C20" s="12"/>
      <c r="D20" s="13"/>
      <c r="E20" s="13"/>
      <c r="F20" s="13"/>
      <c r="G20" s="13"/>
      <c r="H20" s="13">
        <v>0</v>
      </c>
      <c r="I20" s="13"/>
      <c r="J20" s="13"/>
      <c r="K20" s="13"/>
      <c r="L20" s="13"/>
      <c r="M20" s="13"/>
      <c r="N20" s="13"/>
    </row>
    <row r="21" spans="1:14" x14ac:dyDescent="0.25">
      <c r="A21" s="8" t="s">
        <v>31</v>
      </c>
      <c r="B21" s="9"/>
      <c r="C21" s="12"/>
      <c r="D21" s="13"/>
      <c r="E21" s="13"/>
      <c r="F21" s="13"/>
      <c r="G21" s="13"/>
      <c r="H21" s="13">
        <v>750327.01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 ht="30" x14ac:dyDescent="0.25">
      <c r="A22" s="8" t="s">
        <v>32</v>
      </c>
      <c r="B22" s="9"/>
      <c r="C22" s="12">
        <v>0</v>
      </c>
      <c r="D22" s="13">
        <v>0</v>
      </c>
      <c r="E22" s="13">
        <v>156506.74</v>
      </c>
      <c r="F22" s="13">
        <v>33407.839999999997</v>
      </c>
      <c r="G22" s="15">
        <v>159589.51</v>
      </c>
      <c r="H22" s="13">
        <v>3761561.51</v>
      </c>
      <c r="I22" s="13">
        <v>21505.96</v>
      </c>
      <c r="J22" s="13">
        <v>570266.06999999995</v>
      </c>
      <c r="K22" s="13">
        <v>1046913.3500000001</v>
      </c>
      <c r="L22" s="13">
        <v>0</v>
      </c>
      <c r="M22" s="13">
        <v>0</v>
      </c>
      <c r="N22" s="13">
        <v>0</v>
      </c>
    </row>
    <row r="23" spans="1:14" x14ac:dyDescent="0.25">
      <c r="A23" s="8" t="s">
        <v>33</v>
      </c>
      <c r="B23" s="9"/>
      <c r="C23" s="12">
        <v>0</v>
      </c>
      <c r="D23" s="13">
        <v>344591.97</v>
      </c>
      <c r="E23" s="13">
        <v>234852.11</v>
      </c>
      <c r="F23" s="13">
        <v>50705.36</v>
      </c>
      <c r="G23" s="15">
        <v>222311.23</v>
      </c>
      <c r="H23" s="13">
        <v>58366.46</v>
      </c>
      <c r="I23" s="13">
        <v>312146.23</v>
      </c>
      <c r="J23" s="13">
        <v>103265.63</v>
      </c>
      <c r="K23" s="13">
        <v>31860</v>
      </c>
      <c r="L23" s="13">
        <v>0</v>
      </c>
      <c r="M23" s="13">
        <v>0</v>
      </c>
      <c r="N23" s="13">
        <v>0</v>
      </c>
    </row>
    <row r="24" spans="1:14" x14ac:dyDescent="0.25">
      <c r="A24" s="8" t="s">
        <v>34</v>
      </c>
      <c r="B24" s="9"/>
      <c r="C24" s="12">
        <v>514244</v>
      </c>
      <c r="D24" s="13">
        <v>0</v>
      </c>
      <c r="E24" s="13">
        <v>0</v>
      </c>
      <c r="F24" s="13">
        <v>70910.8</v>
      </c>
      <c r="G24" s="13">
        <v>143971.79999999999</v>
      </c>
      <c r="H24" s="13">
        <v>86643.199999999997</v>
      </c>
      <c r="I24" s="13">
        <v>349669.54</v>
      </c>
      <c r="J24" s="13">
        <v>914252.2</v>
      </c>
      <c r="K24" s="13">
        <v>1053253.79</v>
      </c>
      <c r="L24" s="13">
        <v>0</v>
      </c>
      <c r="M24" s="13">
        <v>0</v>
      </c>
      <c r="N24" s="13">
        <v>0</v>
      </c>
    </row>
    <row r="25" spans="1:14" x14ac:dyDescent="0.25">
      <c r="A25" s="5" t="s">
        <v>35</v>
      </c>
      <c r="B25" s="6">
        <f>SUM(C25:N25)</f>
        <v>7060332.8999999994</v>
      </c>
      <c r="C25" s="14">
        <f>SUM(C26:C34)</f>
        <v>0</v>
      </c>
      <c r="D25" s="14">
        <f>SUM(D26:D34)</f>
        <v>612688</v>
      </c>
      <c r="E25" s="14">
        <f t="shared" ref="E25:N25" si="3">SUM(E26:E34)</f>
        <v>520259.52</v>
      </c>
      <c r="F25" s="14">
        <f t="shared" si="3"/>
        <v>549934.76</v>
      </c>
      <c r="G25" s="14">
        <f t="shared" si="3"/>
        <v>292622.05</v>
      </c>
      <c r="H25" s="14">
        <f t="shared" si="3"/>
        <v>326470.11</v>
      </c>
      <c r="I25" s="14">
        <f t="shared" si="3"/>
        <v>1405177.1199999999</v>
      </c>
      <c r="J25" s="14">
        <f t="shared" si="3"/>
        <v>1518132.38</v>
      </c>
      <c r="K25" s="14">
        <f t="shared" si="3"/>
        <v>1835048.96</v>
      </c>
      <c r="L25" s="14">
        <f t="shared" si="3"/>
        <v>0</v>
      </c>
      <c r="M25" s="14">
        <f t="shared" si="3"/>
        <v>0</v>
      </c>
      <c r="N25" s="14">
        <f t="shared" si="3"/>
        <v>0</v>
      </c>
    </row>
    <row r="26" spans="1:14" x14ac:dyDescent="0.25">
      <c r="A26" s="8" t="s">
        <v>36</v>
      </c>
      <c r="B26" s="9"/>
      <c r="C26" s="12"/>
      <c r="D26" s="13">
        <v>2220</v>
      </c>
      <c r="E26" s="13">
        <v>57514.82</v>
      </c>
      <c r="F26" s="13">
        <v>0</v>
      </c>
      <c r="G26" s="13">
        <v>0</v>
      </c>
      <c r="H26" s="13">
        <v>18500</v>
      </c>
      <c r="I26" s="13">
        <v>106360.48</v>
      </c>
      <c r="J26" s="13">
        <v>163549.41</v>
      </c>
      <c r="K26" s="13">
        <v>10483.1</v>
      </c>
      <c r="L26" s="13">
        <v>0</v>
      </c>
      <c r="M26" s="13">
        <v>0</v>
      </c>
      <c r="N26" s="13">
        <v>0</v>
      </c>
    </row>
    <row r="27" spans="1:14" hidden="1" x14ac:dyDescent="0.25">
      <c r="A27" s="8" t="s">
        <v>37</v>
      </c>
      <c r="B27" s="9"/>
      <c r="C27" s="12"/>
      <c r="D27" s="13"/>
      <c r="E27" s="13"/>
      <c r="F27" s="13"/>
      <c r="G27" s="13"/>
      <c r="H27" s="13">
        <v>0</v>
      </c>
      <c r="I27" s="13"/>
      <c r="J27" s="13"/>
      <c r="K27" s="13"/>
      <c r="L27" s="13"/>
      <c r="M27" s="13"/>
      <c r="N27" s="13"/>
    </row>
    <row r="28" spans="1:14" x14ac:dyDescent="0.25">
      <c r="A28" s="8" t="s">
        <v>38</v>
      </c>
      <c r="B28" s="9"/>
      <c r="C28" s="12"/>
      <c r="D28" s="13">
        <v>156468</v>
      </c>
      <c r="E28" s="13">
        <v>78626.259999999995</v>
      </c>
      <c r="F28" s="13">
        <v>0</v>
      </c>
      <c r="G28" s="13">
        <v>4478.37</v>
      </c>
      <c r="H28" s="13">
        <v>0</v>
      </c>
      <c r="I28" s="13">
        <v>0</v>
      </c>
      <c r="J28" s="13">
        <v>0</v>
      </c>
      <c r="K28" s="13">
        <v>49945</v>
      </c>
      <c r="L28" s="13">
        <v>0</v>
      </c>
      <c r="M28" s="13">
        <v>0</v>
      </c>
      <c r="N28" s="13">
        <v>0</v>
      </c>
    </row>
    <row r="29" spans="1:14" x14ac:dyDescent="0.25">
      <c r="A29" s="8" t="s">
        <v>39</v>
      </c>
      <c r="B29" s="9"/>
      <c r="C29" s="12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122151.71</v>
      </c>
      <c r="L29" s="13">
        <v>0</v>
      </c>
      <c r="M29" s="13">
        <v>0</v>
      </c>
      <c r="N29" s="13">
        <v>0</v>
      </c>
    </row>
    <row r="30" spans="1:14" x14ac:dyDescent="0.25">
      <c r="A30" s="8" t="s">
        <v>40</v>
      </c>
      <c r="B30" s="9"/>
      <c r="C30" s="12"/>
      <c r="D30" s="13">
        <v>0</v>
      </c>
      <c r="E30" s="13">
        <v>65095.5</v>
      </c>
      <c r="F30" s="13">
        <v>0</v>
      </c>
      <c r="G30" s="13">
        <v>1307</v>
      </c>
      <c r="H30" s="13">
        <v>14690.36</v>
      </c>
      <c r="I30" s="13">
        <v>275048.56</v>
      </c>
      <c r="J30" s="13">
        <v>6470.31</v>
      </c>
      <c r="K30" s="13">
        <v>20230.439999999999</v>
      </c>
      <c r="L30" s="13">
        <v>0</v>
      </c>
      <c r="M30" s="13">
        <v>0</v>
      </c>
      <c r="N30" s="13">
        <v>0</v>
      </c>
    </row>
    <row r="31" spans="1:14" x14ac:dyDescent="0.25">
      <c r="A31" s="8" t="s">
        <v>41</v>
      </c>
      <c r="B31" s="9"/>
      <c r="C31" s="12"/>
      <c r="D31" s="13">
        <v>0</v>
      </c>
      <c r="E31" s="13">
        <v>16819.2</v>
      </c>
      <c r="F31" s="13">
        <v>90211</v>
      </c>
      <c r="G31" s="13">
        <v>18387</v>
      </c>
      <c r="H31" s="13">
        <v>0</v>
      </c>
      <c r="I31" s="13">
        <v>59488.800000000003</v>
      </c>
      <c r="J31" s="13">
        <v>23979.74</v>
      </c>
      <c r="K31" s="13">
        <v>1593.26</v>
      </c>
      <c r="L31" s="13">
        <v>0</v>
      </c>
      <c r="M31" s="13">
        <v>0</v>
      </c>
      <c r="N31" s="13">
        <v>0</v>
      </c>
    </row>
    <row r="32" spans="1:14" ht="30" x14ac:dyDescent="0.25">
      <c r="A32" s="8" t="s">
        <v>42</v>
      </c>
      <c r="B32" s="9"/>
      <c r="C32" s="12"/>
      <c r="D32" s="13">
        <v>454000</v>
      </c>
      <c r="E32" s="13">
        <v>77421.02</v>
      </c>
      <c r="F32" s="13">
        <v>437008.76</v>
      </c>
      <c r="G32" s="13">
        <v>226048.35</v>
      </c>
      <c r="H32" s="13">
        <v>187827.89</v>
      </c>
      <c r="I32" s="13">
        <v>452679.34</v>
      </c>
      <c r="J32" s="13">
        <v>1079999.3799999999</v>
      </c>
      <c r="K32" s="13">
        <v>1338283.3999999999</v>
      </c>
      <c r="L32" s="13">
        <v>0</v>
      </c>
      <c r="M32" s="13">
        <v>0</v>
      </c>
      <c r="N32" s="13">
        <v>0</v>
      </c>
    </row>
    <row r="33" spans="1:15" ht="45" hidden="1" x14ac:dyDescent="0.25">
      <c r="A33" s="8" t="s">
        <v>43</v>
      </c>
      <c r="B33" s="9"/>
      <c r="C33" s="12"/>
      <c r="D33" s="13"/>
      <c r="E33" s="13"/>
      <c r="F33" s="13"/>
      <c r="G33" s="13"/>
      <c r="H33" s="13">
        <v>0</v>
      </c>
      <c r="I33" s="13"/>
      <c r="J33" s="13"/>
      <c r="K33" s="13"/>
      <c r="L33" s="13"/>
      <c r="M33" s="13"/>
      <c r="N33" s="13"/>
    </row>
    <row r="34" spans="1:15" x14ac:dyDescent="0.25">
      <c r="A34" s="8" t="s">
        <v>44</v>
      </c>
      <c r="B34" s="9"/>
      <c r="C34" s="12">
        <v>0</v>
      </c>
      <c r="D34" s="13"/>
      <c r="E34" s="13">
        <v>224782.72</v>
      </c>
      <c r="F34" s="13">
        <v>22715</v>
      </c>
      <c r="G34" s="13">
        <v>42401.33</v>
      </c>
      <c r="H34" s="13">
        <v>105451.86</v>
      </c>
      <c r="I34" s="13">
        <v>511599.94</v>
      </c>
      <c r="J34" s="13">
        <v>244133.54</v>
      </c>
      <c r="K34" s="13">
        <v>292362.05</v>
      </c>
      <c r="L34" s="13">
        <v>0</v>
      </c>
      <c r="M34" s="13">
        <v>0</v>
      </c>
      <c r="N34" s="13">
        <v>0</v>
      </c>
    </row>
    <row r="35" spans="1:15" x14ac:dyDescent="0.25">
      <c r="A35" s="5" t="s">
        <v>45</v>
      </c>
      <c r="B35" s="6">
        <f t="shared" ref="B35:B61" si="4">SUM(C35:N35)</f>
        <v>0</v>
      </c>
      <c r="C35" s="14">
        <f>SUM(C36:C42)</f>
        <v>0</v>
      </c>
      <c r="D35" s="14">
        <f t="shared" ref="D35:N35" si="5">SUM(D36:D42)</f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0</v>
      </c>
      <c r="I35" s="14">
        <f t="shared" si="5"/>
        <v>0</v>
      </c>
      <c r="J35" s="14">
        <f t="shared" si="5"/>
        <v>0</v>
      </c>
      <c r="K35" s="14">
        <f t="shared" si="5"/>
        <v>0</v>
      </c>
      <c r="L35" s="14">
        <f t="shared" si="5"/>
        <v>0</v>
      </c>
      <c r="M35" s="14">
        <f t="shared" si="5"/>
        <v>0</v>
      </c>
      <c r="N35" s="14">
        <f t="shared" si="5"/>
        <v>0</v>
      </c>
    </row>
    <row r="36" spans="1:15" ht="30" hidden="1" x14ac:dyDescent="0.25">
      <c r="A36" s="8" t="s">
        <v>46</v>
      </c>
      <c r="B36" s="9">
        <f t="shared" si="4"/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3"/>
      <c r="N36" s="13">
        <v>0</v>
      </c>
    </row>
    <row r="37" spans="1:15" ht="30" hidden="1" x14ac:dyDescent="0.25">
      <c r="A37" s="8" t="s">
        <v>47</v>
      </c>
      <c r="B37" s="9">
        <f t="shared" si="4"/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3"/>
      <c r="N37" s="13">
        <v>0</v>
      </c>
    </row>
    <row r="38" spans="1:15" ht="30" hidden="1" x14ac:dyDescent="0.25">
      <c r="A38" s="8" t="s">
        <v>48</v>
      </c>
      <c r="B38" s="9">
        <f t="shared" si="4"/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3"/>
      <c r="N38" s="13">
        <v>0</v>
      </c>
    </row>
    <row r="39" spans="1:15" ht="30" hidden="1" x14ac:dyDescent="0.25">
      <c r="A39" s="8" t="s">
        <v>49</v>
      </c>
      <c r="B39" s="9">
        <f t="shared" si="4"/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3"/>
      <c r="N39" s="13">
        <v>0</v>
      </c>
    </row>
    <row r="40" spans="1:15" ht="30" hidden="1" x14ac:dyDescent="0.25">
      <c r="A40" s="8" t="s">
        <v>50</v>
      </c>
      <c r="B40" s="9">
        <f t="shared" si="4"/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3"/>
      <c r="N40" s="13">
        <v>0</v>
      </c>
    </row>
    <row r="41" spans="1:15" ht="30" hidden="1" x14ac:dyDescent="0.25">
      <c r="A41" s="8" t="s">
        <v>51</v>
      </c>
      <c r="B41" s="9">
        <f t="shared" si="4"/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3"/>
      <c r="N41" s="13">
        <v>0</v>
      </c>
    </row>
    <row r="42" spans="1:15" ht="30" hidden="1" x14ac:dyDescent="0.25">
      <c r="A42" s="8" t="s">
        <v>52</v>
      </c>
      <c r="B42" s="9">
        <f t="shared" si="4"/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3"/>
      <c r="N42" s="13">
        <v>0</v>
      </c>
    </row>
    <row r="43" spans="1:15" x14ac:dyDescent="0.25">
      <c r="A43" s="5" t="s">
        <v>53</v>
      </c>
      <c r="B43" s="6">
        <f t="shared" si="4"/>
        <v>0</v>
      </c>
      <c r="C43" s="14">
        <f>SUM(C44:C50)</f>
        <v>0</v>
      </c>
      <c r="D43" s="14">
        <f t="shared" ref="D43:N43" si="6">SUM(D44:D50)</f>
        <v>0</v>
      </c>
      <c r="E43" s="14">
        <f t="shared" si="6"/>
        <v>0</v>
      </c>
      <c r="F43" s="14">
        <f t="shared" si="6"/>
        <v>0</v>
      </c>
      <c r="G43" s="14">
        <f t="shared" si="6"/>
        <v>0</v>
      </c>
      <c r="H43" s="14">
        <f t="shared" si="6"/>
        <v>0</v>
      </c>
      <c r="I43" s="14">
        <f t="shared" si="6"/>
        <v>0</v>
      </c>
      <c r="J43" s="14">
        <f t="shared" si="6"/>
        <v>0</v>
      </c>
      <c r="K43" s="14">
        <f t="shared" si="6"/>
        <v>0</v>
      </c>
      <c r="L43" s="14">
        <f t="shared" si="6"/>
        <v>0</v>
      </c>
      <c r="M43" s="14">
        <f t="shared" si="6"/>
        <v>0</v>
      </c>
      <c r="N43" s="14">
        <f t="shared" si="6"/>
        <v>0</v>
      </c>
      <c r="O43" s="16"/>
    </row>
    <row r="44" spans="1:15" ht="30" hidden="1" x14ac:dyDescent="0.25">
      <c r="A44" s="8" t="s">
        <v>54</v>
      </c>
      <c r="B44" s="9">
        <f t="shared" si="4"/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3">
        <v>0</v>
      </c>
      <c r="K44" s="13">
        <v>0</v>
      </c>
      <c r="L44" s="13">
        <v>0</v>
      </c>
      <c r="M44" s="13"/>
      <c r="N44" s="13">
        <v>0</v>
      </c>
    </row>
    <row r="45" spans="1:15" ht="30" hidden="1" x14ac:dyDescent="0.25">
      <c r="A45" s="8" t="s">
        <v>55</v>
      </c>
      <c r="B45" s="9">
        <f t="shared" si="4"/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3">
        <v>0</v>
      </c>
      <c r="L45" s="13">
        <v>0</v>
      </c>
      <c r="M45" s="13"/>
      <c r="N45" s="13">
        <v>0</v>
      </c>
    </row>
    <row r="46" spans="1:15" ht="30" hidden="1" x14ac:dyDescent="0.25">
      <c r="A46" s="8" t="s">
        <v>56</v>
      </c>
      <c r="B46" s="9">
        <f t="shared" si="4"/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3">
        <v>0</v>
      </c>
      <c r="K46" s="13">
        <v>0</v>
      </c>
      <c r="L46" s="13">
        <v>0</v>
      </c>
      <c r="M46" s="13"/>
      <c r="N46" s="13">
        <v>0</v>
      </c>
    </row>
    <row r="47" spans="1:15" ht="30" hidden="1" x14ac:dyDescent="0.25">
      <c r="A47" s="8" t="s">
        <v>57</v>
      </c>
      <c r="B47" s="9">
        <f t="shared" si="4"/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3"/>
      <c r="N47" s="13">
        <v>0</v>
      </c>
    </row>
    <row r="48" spans="1:15" ht="30" hidden="1" x14ac:dyDescent="0.25">
      <c r="A48" s="8" t="s">
        <v>58</v>
      </c>
      <c r="B48" s="9">
        <f t="shared" si="4"/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3"/>
      <c r="N48" s="13">
        <v>0</v>
      </c>
    </row>
    <row r="49" spans="1:15" ht="30" hidden="1" x14ac:dyDescent="0.25">
      <c r="A49" s="8" t="s">
        <v>59</v>
      </c>
      <c r="B49" s="9">
        <f t="shared" si="4"/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13">
        <v>0</v>
      </c>
      <c r="L49" s="13">
        <v>0</v>
      </c>
      <c r="M49" s="13"/>
      <c r="N49" s="13">
        <v>0</v>
      </c>
    </row>
    <row r="50" spans="1:15" ht="30" hidden="1" x14ac:dyDescent="0.25">
      <c r="A50" s="8" t="s">
        <v>60</v>
      </c>
      <c r="B50" s="9">
        <f t="shared" si="4"/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  <c r="K50" s="13">
        <v>0</v>
      </c>
      <c r="L50" s="13">
        <v>0</v>
      </c>
      <c r="M50" s="13"/>
      <c r="N50" s="13">
        <v>0</v>
      </c>
    </row>
    <row r="51" spans="1:15" x14ac:dyDescent="0.25">
      <c r="A51" s="5" t="s">
        <v>61</v>
      </c>
      <c r="B51" s="6">
        <f>SUM(C51:N51)</f>
        <v>3251698.91</v>
      </c>
      <c r="C51" s="14">
        <f>SUM(C52:C60)</f>
        <v>0</v>
      </c>
      <c r="D51" s="14">
        <f t="shared" ref="D51:N51" si="7">SUM(D52:D60)</f>
        <v>0</v>
      </c>
      <c r="E51" s="14">
        <f t="shared" si="7"/>
        <v>127702.97</v>
      </c>
      <c r="F51" s="14">
        <f t="shared" si="7"/>
        <v>724831.28</v>
      </c>
      <c r="G51" s="14">
        <f t="shared" si="7"/>
        <v>72730.009999999995</v>
      </c>
      <c r="H51" s="14">
        <f t="shared" si="7"/>
        <v>650108.78</v>
      </c>
      <c r="I51" s="14">
        <f t="shared" si="7"/>
        <v>752471.65</v>
      </c>
      <c r="J51" s="14">
        <f t="shared" si="7"/>
        <v>651720.30000000005</v>
      </c>
      <c r="K51" s="14">
        <f t="shared" si="7"/>
        <v>272133.92000000004</v>
      </c>
      <c r="L51" s="14">
        <f t="shared" si="7"/>
        <v>0</v>
      </c>
      <c r="M51" s="14">
        <f t="shared" si="7"/>
        <v>0</v>
      </c>
      <c r="N51" s="14">
        <f t="shared" si="7"/>
        <v>0</v>
      </c>
      <c r="O51" s="16"/>
    </row>
    <row r="52" spans="1:15" x14ac:dyDescent="0.25">
      <c r="A52" s="8" t="s">
        <v>62</v>
      </c>
      <c r="B52" s="9">
        <v>0</v>
      </c>
      <c r="C52" s="12">
        <v>0</v>
      </c>
      <c r="D52" s="12">
        <v>0</v>
      </c>
      <c r="E52" s="12">
        <v>9433.44</v>
      </c>
      <c r="F52" s="12">
        <v>534261.28</v>
      </c>
      <c r="G52" s="12">
        <v>0</v>
      </c>
      <c r="H52" s="12">
        <v>544510.88</v>
      </c>
      <c r="I52" s="12">
        <v>321954.31</v>
      </c>
      <c r="J52" s="13">
        <v>182900</v>
      </c>
      <c r="K52" s="13">
        <v>62637.9</v>
      </c>
      <c r="L52" s="13">
        <v>0</v>
      </c>
      <c r="M52" s="13">
        <v>0</v>
      </c>
      <c r="N52" s="13">
        <v>0</v>
      </c>
    </row>
    <row r="53" spans="1:15" x14ac:dyDescent="0.25">
      <c r="A53" s="8" t="s">
        <v>63</v>
      </c>
      <c r="B53" s="9">
        <v>0</v>
      </c>
      <c r="C53" s="12">
        <v>0</v>
      </c>
      <c r="D53" s="12">
        <v>0</v>
      </c>
      <c r="E53" s="12">
        <v>10537.4</v>
      </c>
      <c r="F53" s="12">
        <v>0</v>
      </c>
      <c r="G53" s="12">
        <v>0</v>
      </c>
      <c r="H53" s="12">
        <v>3728.8</v>
      </c>
      <c r="I53" s="12">
        <v>0</v>
      </c>
      <c r="J53" s="13">
        <v>10742.06</v>
      </c>
      <c r="K53" s="13">
        <v>-2482.06</v>
      </c>
      <c r="L53" s="13">
        <v>0</v>
      </c>
      <c r="M53" s="13">
        <v>0</v>
      </c>
      <c r="N53" s="13">
        <v>0</v>
      </c>
    </row>
    <row r="54" spans="1:15" x14ac:dyDescent="0.25">
      <c r="A54" s="8" t="s">
        <v>64</v>
      </c>
      <c r="B54" s="9">
        <v>0</v>
      </c>
      <c r="C54" s="12">
        <v>0</v>
      </c>
      <c r="D54" s="12">
        <v>0</v>
      </c>
      <c r="E54" s="12">
        <v>107732.13</v>
      </c>
      <c r="F54" s="12">
        <v>0</v>
      </c>
      <c r="G54" s="12">
        <v>72730.009999999995</v>
      </c>
      <c r="H54" s="12">
        <v>0</v>
      </c>
      <c r="I54" s="12">
        <v>297234.69</v>
      </c>
      <c r="J54" s="13">
        <v>168797.44</v>
      </c>
      <c r="K54" s="13">
        <v>225852</v>
      </c>
      <c r="L54" s="13">
        <v>0</v>
      </c>
      <c r="M54" s="13">
        <v>0</v>
      </c>
      <c r="N54" s="13">
        <v>0</v>
      </c>
    </row>
    <row r="55" spans="1:15" x14ac:dyDescent="0.25">
      <c r="A55" s="8" t="s">
        <v>65</v>
      </c>
      <c r="B55" s="9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5" x14ac:dyDescent="0.25">
      <c r="A56" s="8" t="s">
        <v>66</v>
      </c>
      <c r="B56" s="9">
        <v>0</v>
      </c>
      <c r="C56" s="12">
        <v>0</v>
      </c>
      <c r="D56" s="13">
        <v>0</v>
      </c>
      <c r="E56" s="13">
        <v>0</v>
      </c>
      <c r="F56" s="13">
        <v>190570</v>
      </c>
      <c r="G56" s="13">
        <v>0</v>
      </c>
      <c r="H56" s="13">
        <v>101869.1</v>
      </c>
      <c r="I56" s="13">
        <v>133282.65</v>
      </c>
      <c r="J56" s="13">
        <v>289280.8</v>
      </c>
      <c r="K56" s="13">
        <v>-13873.92</v>
      </c>
      <c r="L56" s="13">
        <v>0</v>
      </c>
      <c r="M56" s="13">
        <v>0</v>
      </c>
      <c r="N56" s="13">
        <v>0</v>
      </c>
    </row>
    <row r="57" spans="1:15" ht="30" hidden="1" x14ac:dyDescent="0.25">
      <c r="A57" s="8" t="s">
        <v>67</v>
      </c>
      <c r="B57" s="9"/>
      <c r="C57" s="12"/>
      <c r="D57" s="12"/>
      <c r="E57" s="12"/>
      <c r="F57" s="12">
        <v>0</v>
      </c>
      <c r="G57" s="12"/>
      <c r="H57" s="12"/>
      <c r="I57" s="12"/>
      <c r="J57" s="13"/>
      <c r="K57" s="13"/>
      <c r="L57" s="13"/>
      <c r="M57" s="13"/>
      <c r="N57" s="13"/>
    </row>
    <row r="58" spans="1:15" ht="30" hidden="1" x14ac:dyDescent="0.25">
      <c r="A58" s="8" t="s">
        <v>68</v>
      </c>
      <c r="B58" s="9"/>
      <c r="C58" s="12"/>
      <c r="D58" s="12"/>
      <c r="E58" s="12"/>
      <c r="F58" s="12">
        <v>0</v>
      </c>
      <c r="G58" s="12"/>
      <c r="H58" s="12"/>
      <c r="I58" s="12"/>
      <c r="J58" s="13"/>
      <c r="K58" s="13"/>
      <c r="L58" s="13"/>
      <c r="M58" s="13"/>
      <c r="N58" s="13"/>
    </row>
    <row r="59" spans="1:15" hidden="1" x14ac:dyDescent="0.25">
      <c r="A59" s="8" t="s">
        <v>69</v>
      </c>
      <c r="B59" s="9"/>
      <c r="C59" s="12"/>
      <c r="D59" s="12"/>
      <c r="E59" s="12"/>
      <c r="F59" s="12">
        <v>0</v>
      </c>
      <c r="G59" s="12"/>
      <c r="H59" s="12"/>
      <c r="I59" s="12"/>
      <c r="J59" s="13"/>
      <c r="K59" s="13"/>
      <c r="L59" s="13"/>
      <c r="M59" s="13"/>
      <c r="N59" s="13"/>
    </row>
    <row r="60" spans="1:15" ht="45" hidden="1" x14ac:dyDescent="0.25">
      <c r="A60" s="8" t="s">
        <v>70</v>
      </c>
      <c r="B60" s="9"/>
      <c r="C60" s="12"/>
      <c r="D60" s="12"/>
      <c r="E60" s="12"/>
      <c r="F60" s="12">
        <v>0</v>
      </c>
      <c r="G60" s="12"/>
      <c r="H60" s="12"/>
      <c r="I60" s="12"/>
      <c r="J60" s="13"/>
      <c r="K60" s="13"/>
      <c r="L60" s="13"/>
      <c r="M60" s="13"/>
      <c r="N60" s="13"/>
    </row>
    <row r="61" spans="1:15" hidden="1" x14ac:dyDescent="0.25">
      <c r="A61" s="5" t="s">
        <v>71</v>
      </c>
      <c r="B61" s="6">
        <f t="shared" si="4"/>
        <v>0</v>
      </c>
      <c r="C61" s="14">
        <f>SUM(C62:C65)</f>
        <v>0</v>
      </c>
      <c r="D61" s="14">
        <f t="shared" ref="D61:N61" si="8">SUM(D62:D65)</f>
        <v>0</v>
      </c>
      <c r="E61" s="14">
        <f t="shared" si="8"/>
        <v>0</v>
      </c>
      <c r="F61" s="14">
        <f t="shared" si="8"/>
        <v>0</v>
      </c>
      <c r="G61" s="14">
        <f t="shared" si="8"/>
        <v>0</v>
      </c>
      <c r="H61" s="14">
        <f t="shared" si="8"/>
        <v>0</v>
      </c>
      <c r="I61" s="14">
        <f t="shared" si="8"/>
        <v>0</v>
      </c>
      <c r="J61" s="14">
        <f t="shared" si="8"/>
        <v>0</v>
      </c>
      <c r="K61" s="14">
        <f t="shared" si="8"/>
        <v>0</v>
      </c>
      <c r="L61" s="14">
        <f t="shared" si="8"/>
        <v>0</v>
      </c>
      <c r="M61" s="14">
        <f t="shared" si="8"/>
        <v>0</v>
      </c>
      <c r="N61" s="14">
        <f t="shared" si="8"/>
        <v>0</v>
      </c>
    </row>
    <row r="62" spans="1:15" hidden="1" x14ac:dyDescent="0.25">
      <c r="A62" s="8" t="s">
        <v>72</v>
      </c>
      <c r="B62" s="9"/>
      <c r="C62" s="12"/>
      <c r="D62" s="12"/>
      <c r="E62" s="12"/>
      <c r="F62" s="12"/>
      <c r="G62" s="12"/>
      <c r="H62" s="12"/>
      <c r="I62" s="12"/>
      <c r="J62" s="13"/>
      <c r="K62" s="13"/>
      <c r="L62" s="13"/>
      <c r="M62" s="13"/>
      <c r="N62" s="13"/>
    </row>
    <row r="63" spans="1:15" hidden="1" x14ac:dyDescent="0.25">
      <c r="A63" s="8" t="s">
        <v>73</v>
      </c>
      <c r="B63" s="9"/>
      <c r="C63" s="12"/>
      <c r="D63" s="12"/>
      <c r="E63" s="12"/>
      <c r="F63" s="12"/>
      <c r="G63" s="12"/>
      <c r="H63" s="12"/>
      <c r="I63" s="12"/>
      <c r="J63" s="13"/>
      <c r="K63" s="13"/>
      <c r="L63" s="13"/>
      <c r="M63" s="13"/>
      <c r="N63" s="13"/>
    </row>
    <row r="64" spans="1:15" ht="30" hidden="1" x14ac:dyDescent="0.25">
      <c r="A64" s="8" t="s">
        <v>74</v>
      </c>
      <c r="B64" s="9"/>
      <c r="C64" s="12"/>
      <c r="D64" s="12"/>
      <c r="E64" s="12"/>
      <c r="F64" s="12"/>
      <c r="G64" s="12"/>
      <c r="H64" s="12"/>
      <c r="I64" s="12"/>
      <c r="J64" s="13"/>
      <c r="K64" s="13"/>
      <c r="L64" s="13"/>
      <c r="M64" s="13"/>
      <c r="N64" s="13"/>
    </row>
    <row r="65" spans="1:14" ht="45" hidden="1" x14ac:dyDescent="0.25">
      <c r="A65" s="8" t="s">
        <v>75</v>
      </c>
      <c r="B65" s="9"/>
      <c r="C65" s="12"/>
      <c r="D65" s="12"/>
      <c r="E65" s="12"/>
      <c r="F65" s="12"/>
      <c r="G65" s="12"/>
      <c r="H65" s="12"/>
      <c r="I65" s="12"/>
      <c r="J65" s="13"/>
      <c r="K65" s="13"/>
      <c r="L65" s="13"/>
      <c r="M65" s="13"/>
      <c r="N65" s="13"/>
    </row>
    <row r="66" spans="1:14" ht="30" hidden="1" x14ac:dyDescent="0.25">
      <c r="A66" s="5" t="s">
        <v>76</v>
      </c>
      <c r="B66" s="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hidden="1" x14ac:dyDescent="0.25">
      <c r="A67" s="8" t="s">
        <v>77</v>
      </c>
      <c r="B67" s="9"/>
      <c r="C67" s="12"/>
      <c r="D67" s="12"/>
      <c r="E67" s="12"/>
      <c r="F67" s="12"/>
      <c r="G67" s="12"/>
      <c r="H67" s="12"/>
      <c r="I67" s="12"/>
      <c r="J67" s="13"/>
      <c r="K67" s="13"/>
      <c r="L67" s="13"/>
      <c r="M67" s="13"/>
      <c r="N67" s="13"/>
    </row>
    <row r="68" spans="1:14" ht="30" hidden="1" x14ac:dyDescent="0.25">
      <c r="A68" s="8" t="s">
        <v>78</v>
      </c>
      <c r="B68" s="9"/>
      <c r="C68" s="12"/>
      <c r="D68" s="12"/>
      <c r="E68" s="12"/>
      <c r="F68" s="12"/>
      <c r="G68" s="12"/>
      <c r="H68" s="12"/>
      <c r="I68" s="12"/>
      <c r="J68" s="13"/>
      <c r="K68" s="13"/>
      <c r="L68" s="13"/>
      <c r="M68" s="13"/>
      <c r="N68" s="13"/>
    </row>
    <row r="69" spans="1:14" hidden="1" x14ac:dyDescent="0.25">
      <c r="A69" s="5" t="s">
        <v>79</v>
      </c>
      <c r="B69" s="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ht="30" hidden="1" x14ac:dyDescent="0.25">
      <c r="A70" s="8" t="s">
        <v>80</v>
      </c>
      <c r="B70" s="9"/>
      <c r="C70" s="12"/>
      <c r="D70" s="12"/>
      <c r="E70" s="12"/>
      <c r="F70" s="12"/>
      <c r="G70" s="12"/>
      <c r="H70" s="12"/>
      <c r="I70" s="12"/>
      <c r="J70" s="13"/>
      <c r="K70" s="13"/>
      <c r="L70" s="13"/>
      <c r="M70" s="13"/>
      <c r="N70" s="13"/>
    </row>
    <row r="71" spans="1:14" ht="30" hidden="1" x14ac:dyDescent="0.25">
      <c r="A71" s="8" t="s">
        <v>81</v>
      </c>
      <c r="B71" s="9"/>
      <c r="C71" s="12"/>
      <c r="D71" s="12"/>
      <c r="E71" s="12"/>
      <c r="F71" s="12"/>
      <c r="G71" s="12"/>
      <c r="H71" s="12"/>
      <c r="I71" s="12"/>
      <c r="J71" s="13"/>
      <c r="K71" s="13"/>
      <c r="L71" s="13"/>
      <c r="M71" s="13"/>
      <c r="N71" s="13"/>
    </row>
    <row r="72" spans="1:14" ht="30" hidden="1" x14ac:dyDescent="0.25">
      <c r="A72" s="8" t="s">
        <v>82</v>
      </c>
      <c r="B72" s="9"/>
      <c r="C72" s="12"/>
      <c r="D72" s="12"/>
      <c r="E72" s="12"/>
      <c r="F72" s="12"/>
      <c r="G72" s="12"/>
      <c r="H72" s="12"/>
      <c r="I72" s="12"/>
      <c r="J72" s="13"/>
      <c r="K72" s="13"/>
      <c r="L72" s="13"/>
      <c r="M72" s="13"/>
      <c r="N72" s="13"/>
    </row>
    <row r="73" spans="1:14" x14ac:dyDescent="0.25">
      <c r="A73" s="17" t="s">
        <v>83</v>
      </c>
      <c r="B73" s="18">
        <f>+B9+B15+B25+B35+B43+B51+B61+B66+B69</f>
        <v>103333183.44000001</v>
      </c>
      <c r="C73" s="18">
        <f>+C9+C15+C25+C35+C43+C51+C61+C66+C69</f>
        <v>7255122.5700000003</v>
      </c>
      <c r="D73" s="18">
        <f t="shared" ref="D73:N73" si="9">+D9+D15+D25+D35+D43+D51+D61+D66+D69</f>
        <v>9202843.4800000004</v>
      </c>
      <c r="E73" s="18">
        <f t="shared" si="9"/>
        <v>9958885.5800000001</v>
      </c>
      <c r="F73" s="18">
        <f t="shared" si="9"/>
        <v>9805524.3599999994</v>
      </c>
      <c r="G73" s="18">
        <f t="shared" si="9"/>
        <v>12703098.02</v>
      </c>
      <c r="H73" s="18">
        <f t="shared" si="9"/>
        <v>15069272.879999997</v>
      </c>
      <c r="I73" s="18">
        <f t="shared" si="9"/>
        <v>12642916.369999999</v>
      </c>
      <c r="J73" s="18">
        <f t="shared" si="9"/>
        <v>13429522.43</v>
      </c>
      <c r="K73" s="18">
        <f t="shared" si="9"/>
        <v>13265997.750000002</v>
      </c>
      <c r="L73" s="18">
        <f t="shared" si="9"/>
        <v>0</v>
      </c>
      <c r="M73" s="18">
        <f t="shared" si="9"/>
        <v>0</v>
      </c>
      <c r="N73" s="18">
        <f t="shared" si="9"/>
        <v>0</v>
      </c>
    </row>
    <row r="74" spans="1:14" x14ac:dyDescent="0.25">
      <c r="A74" s="19"/>
      <c r="C74" s="20"/>
    </row>
    <row r="75" spans="1:14" x14ac:dyDescent="0.25">
      <c r="A75" s="3" t="s">
        <v>84</v>
      </c>
      <c r="B75" s="21">
        <f>SUM(C75:N75)</f>
        <v>0</v>
      </c>
      <c r="C75" s="21">
        <f>+C76+C79+C82</f>
        <v>0</v>
      </c>
      <c r="D75" s="21">
        <f t="shared" ref="D75:N75" si="10">+D76+D79+D82</f>
        <v>0</v>
      </c>
      <c r="E75" s="21">
        <f t="shared" si="10"/>
        <v>0</v>
      </c>
      <c r="F75" s="21">
        <f t="shared" si="10"/>
        <v>0</v>
      </c>
      <c r="G75" s="21">
        <f t="shared" si="10"/>
        <v>0</v>
      </c>
      <c r="H75" s="21">
        <f t="shared" si="10"/>
        <v>0</v>
      </c>
      <c r="I75" s="21">
        <f t="shared" si="10"/>
        <v>0</v>
      </c>
      <c r="J75" s="21">
        <f t="shared" si="10"/>
        <v>0</v>
      </c>
      <c r="K75" s="21">
        <f t="shared" si="10"/>
        <v>0</v>
      </c>
      <c r="L75" s="21">
        <f t="shared" si="10"/>
        <v>0</v>
      </c>
      <c r="M75" s="21">
        <f t="shared" si="10"/>
        <v>0</v>
      </c>
      <c r="N75" s="21">
        <f t="shared" si="10"/>
        <v>0</v>
      </c>
    </row>
    <row r="76" spans="1:14" ht="30" hidden="1" x14ac:dyDescent="0.25">
      <c r="A76" s="5" t="s">
        <v>85</v>
      </c>
      <c r="B76" s="22">
        <f>SUM(C76:N76)</f>
        <v>0</v>
      </c>
      <c r="C76" s="22">
        <f>SUM(C77:C78)</f>
        <v>0</v>
      </c>
      <c r="D76" s="22">
        <f t="shared" ref="D76:N76" si="11">SUM(D77:D78)</f>
        <v>0</v>
      </c>
      <c r="E76" s="22">
        <f t="shared" si="11"/>
        <v>0</v>
      </c>
      <c r="F76" s="22">
        <f t="shared" si="11"/>
        <v>0</v>
      </c>
      <c r="G76" s="22">
        <f t="shared" si="11"/>
        <v>0</v>
      </c>
      <c r="H76" s="22">
        <f t="shared" si="11"/>
        <v>0</v>
      </c>
      <c r="I76" s="22">
        <f t="shared" si="11"/>
        <v>0</v>
      </c>
      <c r="J76" s="22">
        <f t="shared" si="11"/>
        <v>0</v>
      </c>
      <c r="K76" s="22">
        <f t="shared" si="11"/>
        <v>0</v>
      </c>
      <c r="L76" s="22">
        <f t="shared" si="11"/>
        <v>0</v>
      </c>
      <c r="M76" s="22">
        <f t="shared" si="11"/>
        <v>0</v>
      </c>
      <c r="N76" s="22">
        <f t="shared" si="11"/>
        <v>0</v>
      </c>
    </row>
    <row r="77" spans="1:14" ht="30" hidden="1" x14ac:dyDescent="0.25">
      <c r="A77" s="8" t="s">
        <v>86</v>
      </c>
      <c r="B77" s="23">
        <f>SUM(C77:N77)</f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</row>
    <row r="78" spans="1:14" ht="30" hidden="1" x14ac:dyDescent="0.25">
      <c r="A78" s="8" t="s">
        <v>87</v>
      </c>
      <c r="B78" s="23">
        <f t="shared" ref="B78:B83" si="12">SUM(C78:N78)</f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</row>
    <row r="79" spans="1:14" hidden="1" x14ac:dyDescent="0.25">
      <c r="A79" s="5" t="s">
        <v>88</v>
      </c>
      <c r="B79" s="22">
        <f t="shared" si="12"/>
        <v>0</v>
      </c>
      <c r="C79" s="22">
        <f>SUM(C80:C81)</f>
        <v>0</v>
      </c>
      <c r="D79" s="22">
        <f t="shared" ref="D79:N79" si="13">SUM(D80:D81)</f>
        <v>0</v>
      </c>
      <c r="E79" s="22">
        <f t="shared" si="13"/>
        <v>0</v>
      </c>
      <c r="F79" s="22">
        <f t="shared" si="13"/>
        <v>0</v>
      </c>
      <c r="G79" s="22">
        <f t="shared" si="13"/>
        <v>0</v>
      </c>
      <c r="H79" s="22">
        <f t="shared" si="13"/>
        <v>0</v>
      </c>
      <c r="I79" s="22">
        <f t="shared" si="13"/>
        <v>0</v>
      </c>
      <c r="J79" s="22">
        <f t="shared" si="13"/>
        <v>0</v>
      </c>
      <c r="K79" s="22">
        <f t="shared" si="13"/>
        <v>0</v>
      </c>
      <c r="L79" s="22">
        <f t="shared" si="13"/>
        <v>0</v>
      </c>
      <c r="M79" s="22">
        <f t="shared" si="13"/>
        <v>0</v>
      </c>
      <c r="N79" s="22">
        <f t="shared" si="13"/>
        <v>0</v>
      </c>
    </row>
    <row r="80" spans="1:14" ht="30" hidden="1" x14ac:dyDescent="0.25">
      <c r="A80" s="8" t="s">
        <v>89</v>
      </c>
      <c r="B80" s="23">
        <f t="shared" si="12"/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</row>
    <row r="81" spans="1:14" ht="30" hidden="1" x14ac:dyDescent="0.25">
      <c r="A81" s="8" t="s">
        <v>90</v>
      </c>
      <c r="B81" s="23">
        <f t="shared" si="12"/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</row>
    <row r="82" spans="1:14" ht="30" hidden="1" x14ac:dyDescent="0.25">
      <c r="A82" s="5" t="s">
        <v>91</v>
      </c>
      <c r="B82" s="22">
        <f t="shared" si="12"/>
        <v>0</v>
      </c>
      <c r="C82" s="22">
        <f>SUM(C83)</f>
        <v>0</v>
      </c>
      <c r="D82" s="22">
        <f t="shared" ref="D82:N82" si="14">SUM(D83)</f>
        <v>0</v>
      </c>
      <c r="E82" s="22">
        <f t="shared" si="14"/>
        <v>0</v>
      </c>
      <c r="F82" s="22">
        <f t="shared" si="14"/>
        <v>0</v>
      </c>
      <c r="G82" s="22">
        <f t="shared" si="14"/>
        <v>0</v>
      </c>
      <c r="H82" s="22">
        <f t="shared" si="14"/>
        <v>0</v>
      </c>
      <c r="I82" s="22">
        <f t="shared" si="14"/>
        <v>0</v>
      </c>
      <c r="J82" s="22">
        <f t="shared" si="14"/>
        <v>0</v>
      </c>
      <c r="K82" s="22">
        <f t="shared" si="14"/>
        <v>0</v>
      </c>
      <c r="L82" s="22">
        <f t="shared" si="14"/>
        <v>0</v>
      </c>
      <c r="M82" s="22">
        <f t="shared" si="14"/>
        <v>0</v>
      </c>
      <c r="N82" s="22">
        <f t="shared" si="14"/>
        <v>0</v>
      </c>
    </row>
    <row r="83" spans="1:14" ht="30" hidden="1" x14ac:dyDescent="0.25">
      <c r="A83" s="8" t="s">
        <v>92</v>
      </c>
      <c r="B83" s="23">
        <f t="shared" si="12"/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5">
      <c r="A84" s="17" t="s">
        <v>93</v>
      </c>
      <c r="B84" s="24">
        <f>+B76+B79+B82</f>
        <v>0</v>
      </c>
      <c r="C84" s="24">
        <f>+C76+C79+C82</f>
        <v>0</v>
      </c>
      <c r="D84" s="24">
        <f t="shared" ref="D84:N84" si="15">+D76+D79+D82</f>
        <v>0</v>
      </c>
      <c r="E84" s="24">
        <f t="shared" si="15"/>
        <v>0</v>
      </c>
      <c r="F84" s="24">
        <f t="shared" si="15"/>
        <v>0</v>
      </c>
      <c r="G84" s="24">
        <f t="shared" si="15"/>
        <v>0</v>
      </c>
      <c r="H84" s="24">
        <f t="shared" si="15"/>
        <v>0</v>
      </c>
      <c r="I84" s="24">
        <f t="shared" si="15"/>
        <v>0</v>
      </c>
      <c r="J84" s="24">
        <f t="shared" si="15"/>
        <v>0</v>
      </c>
      <c r="K84" s="24">
        <f t="shared" si="15"/>
        <v>0</v>
      </c>
      <c r="L84" s="24">
        <f t="shared" si="15"/>
        <v>0</v>
      </c>
      <c r="M84" s="24">
        <f t="shared" si="15"/>
        <v>0</v>
      </c>
      <c r="N84" s="24">
        <f t="shared" si="15"/>
        <v>0</v>
      </c>
    </row>
    <row r="86" spans="1:14" ht="15.75" x14ac:dyDescent="0.25">
      <c r="A86" s="25" t="s">
        <v>94</v>
      </c>
      <c r="B86" s="26">
        <f>+B73+B84</f>
        <v>103333183.44000001</v>
      </c>
      <c r="C86" s="26">
        <f t="shared" ref="C86:N86" si="16">+C73+C84</f>
        <v>7255122.5700000003</v>
      </c>
      <c r="D86" s="26">
        <f t="shared" si="16"/>
        <v>9202843.4800000004</v>
      </c>
      <c r="E86" s="26">
        <f t="shared" si="16"/>
        <v>9958885.5800000001</v>
      </c>
      <c r="F86" s="26">
        <f t="shared" si="16"/>
        <v>9805524.3599999994</v>
      </c>
      <c r="G86" s="26">
        <f t="shared" si="16"/>
        <v>12703098.02</v>
      </c>
      <c r="H86" s="26">
        <f t="shared" si="16"/>
        <v>15069272.879999997</v>
      </c>
      <c r="I86" s="26">
        <f t="shared" si="16"/>
        <v>12642916.369999999</v>
      </c>
      <c r="J86" s="26">
        <f t="shared" si="16"/>
        <v>13429522.43</v>
      </c>
      <c r="K86" s="26">
        <f t="shared" si="16"/>
        <v>13265997.750000002</v>
      </c>
      <c r="L86" s="26">
        <f t="shared" si="16"/>
        <v>0</v>
      </c>
      <c r="M86" s="26">
        <f t="shared" si="16"/>
        <v>0</v>
      </c>
      <c r="N86" s="26">
        <f t="shared" si="16"/>
        <v>0</v>
      </c>
    </row>
    <row r="87" spans="1:14" x14ac:dyDescent="0.25">
      <c r="A87" t="s">
        <v>95</v>
      </c>
    </row>
    <row r="88" spans="1:14" x14ac:dyDescent="0.25">
      <c r="A88" t="s">
        <v>96</v>
      </c>
    </row>
    <row r="89" spans="1:14" x14ac:dyDescent="0.25">
      <c r="A89" t="s">
        <v>102</v>
      </c>
    </row>
    <row r="90" spans="1:14" hidden="1" x14ac:dyDescent="0.25"/>
    <row r="91" spans="1:14" hidden="1" x14ac:dyDescent="0.25"/>
    <row r="92" spans="1:14" hidden="1" x14ac:dyDescent="0.25"/>
    <row r="93" spans="1:14" hidden="1" x14ac:dyDescent="0.25">
      <c r="A93" s="27"/>
    </row>
    <row r="94" spans="1:14" hidden="1" x14ac:dyDescent="0.25"/>
    <row r="98" spans="2:12" x14ac:dyDescent="0.25">
      <c r="B98" s="33"/>
      <c r="C98" s="33"/>
      <c r="D98" s="33"/>
      <c r="E98" s="33"/>
      <c r="F98" s="28"/>
    </row>
    <row r="99" spans="2:12" ht="15.75" x14ac:dyDescent="0.25">
      <c r="B99" s="31" t="s">
        <v>97</v>
      </c>
      <c r="C99" s="31"/>
      <c r="D99" s="31"/>
      <c r="E99" s="31"/>
      <c r="F99" s="29"/>
      <c r="I99" s="31" t="s">
        <v>101</v>
      </c>
      <c r="J99" s="31"/>
      <c r="K99" s="31"/>
      <c r="L99" s="31"/>
    </row>
    <row r="100" spans="2:12" ht="15.75" x14ac:dyDescent="0.25">
      <c r="B100" s="32" t="s">
        <v>98</v>
      </c>
      <c r="C100" s="32"/>
      <c r="D100" s="32"/>
      <c r="E100" s="32"/>
      <c r="F100" s="30"/>
      <c r="I100" s="33" t="s">
        <v>99</v>
      </c>
      <c r="J100" s="33"/>
      <c r="K100" s="33"/>
      <c r="L100" s="33"/>
    </row>
  </sheetData>
  <mergeCells count="10">
    <mergeCell ref="B99:E99"/>
    <mergeCell ref="I99:L99"/>
    <mergeCell ref="B100:E100"/>
    <mergeCell ref="I100:L100"/>
    <mergeCell ref="A1:N1"/>
    <mergeCell ref="A2:N2"/>
    <mergeCell ref="A3:N3"/>
    <mergeCell ref="A4:N4"/>
    <mergeCell ref="A5:N5"/>
    <mergeCell ref="B98:E98"/>
  </mergeCells>
  <pageMargins left="0.25" right="0.25" top="0.75" bottom="0.75" header="0.3" footer="0.3"/>
  <pageSetup paperSize="5" scale="56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Rosa Ruiz</cp:lastModifiedBy>
  <cp:lastPrinted>2021-09-01T19:10:37Z</cp:lastPrinted>
  <dcterms:created xsi:type="dcterms:W3CDTF">2021-06-04T18:27:24Z</dcterms:created>
  <dcterms:modified xsi:type="dcterms:W3CDTF">2021-10-08T18:56:15Z</dcterms:modified>
</cp:coreProperties>
</file>