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presupuestaria mensual\Ejecucion transparencia\"/>
    </mc:Choice>
  </mc:AlternateContent>
  <xr:revisionPtr revIDLastSave="0" documentId="13_ncr:1_{0CCA5909-A212-40E2-8474-3F59EE6CABAF}" xr6:coauthVersionLast="47" xr6:coauthVersionMax="47" xr10:uidLastSave="{00000000-0000-0000-0000-000000000000}"/>
  <bookViews>
    <workbookView xWindow="-120" yWindow="-120" windowWidth="20730" windowHeight="11160" xr2:uid="{666A80FF-3068-4542-B237-CE0D9B3440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45" i="1"/>
  <c r="F142" i="1"/>
  <c r="F138" i="1"/>
  <c r="F136" i="1"/>
  <c r="F131" i="1"/>
  <c r="F118" i="1"/>
  <c r="F106" i="1"/>
  <c r="F94" i="1"/>
  <c r="F89" i="1"/>
  <c r="F87" i="1"/>
  <c r="F82" i="1"/>
  <c r="F77" i="1"/>
  <c r="F72" i="1"/>
  <c r="F68" i="1"/>
  <c r="F59" i="1"/>
  <c r="F48" i="1"/>
  <c r="F45" i="1"/>
  <c r="F42" i="1"/>
  <c r="F40" i="1"/>
  <c r="F37" i="1"/>
  <c r="F34" i="1"/>
  <c r="F28" i="1"/>
  <c r="F23" i="1"/>
  <c r="F21" i="1"/>
  <c r="F18" i="1"/>
  <c r="F130" i="1" l="1"/>
  <c r="F71" i="1"/>
  <c r="H71" i="1" s="1"/>
  <c r="F27" i="1"/>
  <c r="F8" i="1"/>
  <c r="F7" i="1" l="1"/>
  <c r="F153" i="1"/>
</calcChain>
</file>

<file path=xl/sharedStrings.xml><?xml version="1.0" encoding="utf-8"?>
<sst xmlns="http://schemas.openxmlformats.org/spreadsheetml/2006/main" count="271" uniqueCount="271">
  <si>
    <t>Instituto de Innovación en Biotecnología e Industria</t>
  </si>
  <si>
    <t>Presupuesto 2022</t>
  </si>
  <si>
    <t>En RD$</t>
  </si>
  <si>
    <t>PRESUPUESTO APROBADO</t>
  </si>
  <si>
    <t>Detalle</t>
  </si>
  <si>
    <t>2 - GASTOS</t>
  </si>
  <si>
    <t>2.1 - REMUNERACIONES Y CONTRIBUCIONES</t>
  </si>
  <si>
    <t>2.1.1 - REMUNERACIONES</t>
  </si>
  <si>
    <t>2.1.1.1.01</t>
  </si>
  <si>
    <t>SUELDOS FIJOS</t>
  </si>
  <si>
    <t>2.1.1.2.01</t>
  </si>
  <si>
    <t>SUELDOS PERSONAL IGUALADO</t>
  </si>
  <si>
    <t>2.1.1.2.08</t>
  </si>
  <si>
    <t>PERSONAL DE CARÁCTER TEMPORAL</t>
  </si>
  <si>
    <t>2.1.1.2.10</t>
  </si>
  <si>
    <t>SUELDOS PERSONAL TEMPORAL EN CARGO DE CARRERA</t>
  </si>
  <si>
    <t>2.1.1.3.01</t>
  </si>
  <si>
    <t>SUELDO PERSONAL TRAMITE DE PENSION</t>
  </si>
  <si>
    <t>2.1.1.4.01</t>
  </si>
  <si>
    <t>SUELDO ANUAL NO. 13</t>
  </si>
  <si>
    <t>2.1.2 - SOBRESUELDOS</t>
  </si>
  <si>
    <t>2.1.2.2.03.</t>
  </si>
  <si>
    <t>PAGO DE HORAS EXTRAORDINARIAS</t>
  </si>
  <si>
    <t>2.1.2.2.05</t>
  </si>
  <si>
    <t>COMPENSACION SERVICIOS DE SEGURIDAD</t>
  </si>
  <si>
    <t>2.1.3 - DIETAS Y GASTOS DE REPRESENTACIÓN</t>
  </si>
  <si>
    <t>2.1.3.2.01</t>
  </si>
  <si>
    <t>GASTOS DE REPRESENTACION EN EL PAIS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</si>
  <si>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</si>
  <si>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</si>
  <si>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</si>
  <si>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</si>
  <si>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</si>
  <si>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</si>
  <si>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</si>
  <si>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2.2 - CONTRATACIÓN DE SERVICIOS</t>
  </si>
  <si>
    <t>2.2.1 - SERVICIOS BÁSICOS</t>
  </si>
  <si>
    <t>2.2.1.3.01</t>
  </si>
  <si>
    <t>TELEFONO LOCAL</t>
  </si>
  <si>
    <t>2.2.1.5.01</t>
  </si>
  <si>
    <t>SERVICIO DE INTERNET Y TELEVISIÓN POR CABLE</t>
  </si>
  <si>
    <t>2.2.1.6.01</t>
  </si>
  <si>
    <t>ENERGIA ELECTRICA</t>
  </si>
  <si>
    <t>2.2.1.7.01</t>
  </si>
  <si>
    <t>AGUA</t>
  </si>
  <si>
    <t>2.2.1.8.01</t>
  </si>
  <si>
    <t>RECOLECCIÓN DE RESIDUOS</t>
  </si>
  <si>
    <t>2.2.2 - PUBLICIDAD, IMPRESIÓN Y ENCUADERNACIÓN</t>
  </si>
  <si>
    <t>2.2.2.1.01</t>
  </si>
  <si>
    <t>PUBLICIDAD Y PROPAGANDA</t>
  </si>
  <si>
    <t>2.2.2.2.01</t>
  </si>
  <si>
    <t>IMPRESIÓN Y ENCUADERNACION</t>
  </si>
  <si>
    <t>2.2.3- VIATICOS</t>
  </si>
  <si>
    <t>2.2.3.1.01</t>
  </si>
  <si>
    <t>VIATICOS DENTRO DEL PAIS</t>
  </si>
  <si>
    <t>2.2.3.2.01</t>
  </si>
  <si>
    <t>VIATICOS FUERA DEL PAIS</t>
  </si>
  <si>
    <t>2.2.4- TRANSPORTE Y ALMACENAJE</t>
  </si>
  <si>
    <t>2.2.4.1.01</t>
  </si>
  <si>
    <t>PASAJES Y GASTOS DE TRANSPORTE</t>
  </si>
  <si>
    <t>2.2.5- ALQUILERES Y RENTAS DE EDIFICIOS Y LOCALES</t>
  </si>
  <si>
    <t>2.2.5.1.01</t>
  </si>
  <si>
    <t>ALQUILERES Y RENTAS DE EDIFICIOS Y LOCALES</t>
  </si>
  <si>
    <t>2.2.5.8.01</t>
  </si>
  <si>
    <t>OTROS ALQUILERES</t>
  </si>
  <si>
    <t>2.2.6 - SEGUROS</t>
  </si>
  <si>
    <t>2.2.6.2.01</t>
  </si>
  <si>
    <t>SEGUROS DE BIENES MUEBLES</t>
  </si>
  <si>
    <t>2.2.6.3.01</t>
  </si>
  <si>
    <t>SEGUROS DE PERSONAS</t>
  </si>
  <si>
    <t>2.2.7 - SERVICIOS DE CONSERVACIÓN, REPARACIONES MENORES E INSTALACIONES TEMPORALES</t>
  </si>
  <si>
    <t>2.2.7.1.01</t>
  </si>
  <si>
    <t>OBRAS MENORES EN EDIFICACIONES</t>
  </si>
  <si>
    <t>2.2.7.1.02</t>
  </si>
  <si>
    <t>SERVICIOS ESPECIALES EN MANTENIMIENTO Y REPARACION</t>
  </si>
  <si>
    <t>2.2.7.1.03</t>
  </si>
  <si>
    <t>LIMPIEZA , DESMALEZAMIENTO DE TIERRAS Y TERRENOS</t>
  </si>
  <si>
    <t>2.2.7.1.04</t>
  </si>
  <si>
    <t>MANTENIMIENTO Y REPARACION DE OBRAS CIVILES</t>
  </si>
  <si>
    <t>2.2.7.1.07</t>
  </si>
  <si>
    <t>SERVICIOS DE PINTURA Y DERIVADOS CON FINES DE EMBRELLECIMIENTO</t>
  </si>
  <si>
    <t>2.2.7.2.01</t>
  </si>
  <si>
    <t>MANTENIMIENTO Y REPARACION DE MUEBLES DE OFICINA</t>
  </si>
  <si>
    <t>2.2.7.2.04</t>
  </si>
  <si>
    <t>MANTENIMIENTO Y REPARACION DE EQUIPOS SANITARIOS Y DE LABORATORIO</t>
  </si>
  <si>
    <t>2.2.7.2.06</t>
  </si>
  <si>
    <t>MANTENIMIENTO Y REPARACION DE EQUIPOS DE TRANSPORTE, TRACCION Y ELEVACION</t>
  </si>
  <si>
    <t>2.2.7.2.07</t>
  </si>
  <si>
    <t>MANTENIMIENTO Y EQUIPO DE PLANTA</t>
  </si>
  <si>
    <t>2.2.7.2.08</t>
  </si>
  <si>
    <t>SERVICIOS DE MANTENIMIENTO, REPARACION, DESMONTE E INSTALACION</t>
  </si>
  <si>
    <t>2.2.8 - OTROS SERVICIOS NO INCLUIDOS EN CONCEPTOS ANTERIORES</t>
  </si>
  <si>
    <t>2.2.8.1.01</t>
  </si>
  <si>
    <t>GASTOS JUDICIALES</t>
  </si>
  <si>
    <t>2.2.8.2.01</t>
  </si>
  <si>
    <t>COMISIONES Y GASTOS BANCARIOS</t>
  </si>
  <si>
    <t>2.2.8.5.01</t>
  </si>
  <si>
    <t>FUMIGACION</t>
  </si>
  <si>
    <t>2.2.8.5.03</t>
  </si>
  <si>
    <t>LIMPIEZA E HIGIENE</t>
  </si>
  <si>
    <t>2.2.8.6.02</t>
  </si>
  <si>
    <t>FESTIVIDADES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</si>
  <si>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</si>
  <si>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</si>
  <si>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</si>
  <si>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</si>
  <si>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</si>
  <si>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TECNICOS PROFESIONALES</t>
  </si>
  <si>
    <t>2.2.9 - OTRAS CONTRATACIONES DE SERVICIOS</t>
  </si>
  <si>
    <t>2.2.9.1.01</t>
  </si>
  <si>
    <t>OTRAS CONTRATACIONES DE SERVICIOS</t>
  </si>
  <si>
    <t>2.2.9.2.01</t>
  </si>
  <si>
    <t>SERVICIOS DE ALIMENTACION</t>
  </si>
  <si>
    <t>2.3 - MATERIALES Y SUMINISTROS</t>
  </si>
  <si>
    <t>2.3.1 - ALIMENTOS Y PRODUCTOS AGROFORESTALES</t>
  </si>
  <si>
    <t>2.3.1.1.01</t>
  </si>
  <si>
    <t>ALIMENTOS Y BEBIDAS PARA PERSONAS</t>
  </si>
  <si>
    <t>2.3.1.2.01</t>
  </si>
  <si>
    <t>ALIMENTOS PARA ANIMALES</t>
  </si>
  <si>
    <t>2.3.1.3.01</t>
  </si>
  <si>
    <t>PRODUCTOS AGRICOLAS</t>
  </si>
  <si>
    <t>2.3.1.4.01</t>
  </si>
  <si>
    <t>MADERA, CORCHO Y SUS MANUFACTURAS</t>
  </si>
  <si>
    <t>2.3.2 - TEXTILES Y VESTUARIOS</t>
  </si>
  <si>
    <t>2.3.2.1.01</t>
  </si>
  <si>
    <t>HILADOS 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</si>
  <si>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</si>
  <si>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</si>
  <si>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</si>
  <si>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</si>
  <si>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</si>
  <si>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</si>
  <si>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2.3.3 - PRODUCTOS DE PAPEL, CARTÓN E IMPRESOS</t>
  </si>
  <si>
    <t>2.3.3.1.01</t>
  </si>
  <si>
    <t>PAPEL DE ESCRITORIO</t>
  </si>
  <si>
    <t>2.3.3.2.01</t>
  </si>
  <si>
    <t>PRODUCTOS DE PAPEL Y CARTON</t>
  </si>
  <si>
    <t>2.3.3.3.01</t>
  </si>
  <si>
    <t>PRODUCTOS DE ARTES GRAFICAS</t>
  </si>
  <si>
    <t>2.3.3.4.01</t>
  </si>
  <si>
    <t>LIBROS, REVISTAS Y PERIODICOS</t>
  </si>
  <si>
    <t>2.3.4 - PRODUCTOS FARMACEUTICOS</t>
  </si>
  <si>
    <t>2.3.4.1.01</t>
  </si>
  <si>
    <t>PRODUCTOS MEDICINALES PARA USO HUMANO</t>
  </si>
  <si>
    <t>2.3.5 - PRODUCTOS DE CUERO, CAUCHO Y PLÁSTICO</t>
  </si>
  <si>
    <t>2.3.5.1.01</t>
  </si>
  <si>
    <t>CUEROS Y PIELES</t>
  </si>
  <si>
    <t>2.3.5.3.01</t>
  </si>
  <si>
    <t>LLANTAS Y NEUMÁTICOS</t>
  </si>
  <si>
    <t>2.3.5.4.01</t>
  </si>
  <si>
    <t>ARTICULOS DE CAUCHO</t>
  </si>
  <si>
    <t>2.3.5.5.01</t>
  </si>
  <si>
    <t>ARTICULOS DE PLASTICO</t>
  </si>
  <si>
    <t>2.3.6 - PRODUCTOS DE MINERALES, METÁLICOS Y NO METÁLICOS</t>
  </si>
  <si>
    <t>2.3.6.1.01</t>
  </si>
  <si>
    <t>PRODUCTOS DE CEMENTO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</si>
  <si>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</si>
  <si>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</si>
  <si>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</si>
  <si>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</si>
  <si>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</si>
  <si>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</si>
  <si>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2.3.6.3.03</t>
  </si>
  <si>
    <t>ESTRUCTURAS METALICAS ACABADAS</t>
  </si>
  <si>
    <t>2.3.6.3.04</t>
  </si>
  <si>
    <t>HERRAMIENTAS MENORES</t>
  </si>
  <si>
    <t>2.3.6.3.06</t>
  </si>
  <si>
    <t>ACCESORIOS DE METAL</t>
  </si>
  <si>
    <t>2.3.6.3.07</t>
  </si>
  <si>
    <t>OTROS PRODUCTOS METALICOS</t>
  </si>
  <si>
    <t>2.3.6.4.01</t>
  </si>
  <si>
    <t>MINERALES METALIFEROS</t>
  </si>
  <si>
    <t>2.3.6.4.04</t>
  </si>
  <si>
    <t>PIEDRA, ARCILLA Y ARENA</t>
  </si>
  <si>
    <t>2.3.6.4.07</t>
  </si>
  <si>
    <t>OTROS MINERALES</t>
  </si>
  <si>
    <t>2.3.7 - COMBUSTIBLES, LUBRICANTES, PRODUCTOS QUÍMICOS Y CONEXOS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</si>
  <si>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</si>
  <si>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</si>
  <si>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</si>
  <si>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</si>
  <si>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</si>
  <si>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</si>
  <si>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</si>
  <si>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</si>
  <si>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</si>
  <si>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</si>
  <si>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2.3.7.2.01</t>
  </si>
  <si>
    <t>PRODUCTOS EXPLOSIVOS Y PIROTECNIA</t>
  </si>
  <si>
    <t>2.3.7.2.03</t>
  </si>
  <si>
    <t>PRODUCTOS QUIMICOS DE LABORATORIO Y DE USO PERSONAL</t>
  </si>
  <si>
    <t>2.3.7.2.04</t>
  </si>
  <si>
    <t>ABONOS Y FERTILIZANTES</t>
  </si>
  <si>
    <t>2.3.7.2.05</t>
  </si>
  <si>
    <t>INSECTICIDAS, FIMIGANTES Y OTROS</t>
  </si>
  <si>
    <t>2.3.7.2.06</t>
  </si>
  <si>
    <t>PINTURAS, LACAS, BARNICES, DILUYENTES Y ABSORBENTES PARA PINTURA</t>
  </si>
  <si>
    <t>2.3.7.2.99</t>
  </si>
  <si>
    <t>OTROS PRODUCTOS QUIMICOS Y CONEXOS</t>
  </si>
  <si>
    <t>2.3.9 - PRODUCTOS Y ÚTILES VARIOS</t>
  </si>
  <si>
    <t>2.3.9.1.01</t>
  </si>
  <si>
    <t>MATERIALES DE LIMPIEZA</t>
  </si>
  <si>
    <t>2.3.9.2.01</t>
  </si>
  <si>
    <t>UTILES DE ESCRITORIO, OFICINA E INFORMATICA</t>
  </si>
  <si>
    <t>2.3.9.2.02</t>
  </si>
  <si>
    <t>UTILES DE ENSEÑANZA</t>
  </si>
  <si>
    <t>2.3.9.3.01</t>
  </si>
  <si>
    <t>UTILES MENORES MEDICO QUIRURGICOS Y DE LABORATORIO</t>
  </si>
  <si>
    <t>2.3.9.5.01</t>
  </si>
  <si>
    <t>UTILES DE COCINA Y COMEDOR</t>
  </si>
  <si>
    <t>2.3.9.6.01</t>
  </si>
  <si>
    <t>PRODUCTOS ELECTRICOS Y AFINES</t>
  </si>
  <si>
    <t>2.3.9.8.01</t>
  </si>
  <si>
    <t>REPUESTOS</t>
  </si>
  <si>
    <t>2.3.9.8.02</t>
  </si>
  <si>
    <t>ACCESORIOS</t>
  </si>
  <si>
    <t>2.3.9.9.01</t>
  </si>
  <si>
    <t>PRODUCTOS Y UTILES VARIOS N.I.P.</t>
  </si>
  <si>
    <t>2.3.9.9.02</t>
  </si>
  <si>
    <t>BONOS PARA UTILES DIVERSOS</t>
  </si>
  <si>
    <t>2.3.9.9.04</t>
  </si>
  <si>
    <t>UTILES DE DEFENSA Y SEGURIDAD</t>
  </si>
  <si>
    <t>2.6 - BIENES MUEBLES, INMUEBLES E INTANGIBLES</t>
  </si>
  <si>
    <t>2.6.1 - MOBILIARIO Y EQUIPO</t>
  </si>
  <si>
    <t>2.6.1.1.01</t>
  </si>
  <si>
    <t>MUEBLES, EQUIPOS DE OFICINA Y ESTANTERIA</t>
  </si>
  <si>
    <t>2.6.1.3.01</t>
  </si>
  <si>
    <t>EQUIPO COMPUTACIONAL</t>
  </si>
  <si>
    <t>2.6.1.4.01</t>
  </si>
  <si>
    <t>ELECTRODOMESTICOS</t>
  </si>
  <si>
    <t>2.6.1.9.01</t>
  </si>
  <si>
    <t>OTROS MOBILIARIOS Y EQUIPOS NO IDENTIFICADOS PRECEDENTEMENTE</t>
  </si>
  <si>
    <t>2.6.2 - MOBILIARIO Y EQUIPO EDUCACIONAL Y RECREATIVO</t>
  </si>
  <si>
    <t>2.6.2.1.01</t>
  </si>
  <si>
    <t>EQUIPOS Y APARATOD AUDIOVISUALES</t>
  </si>
  <si>
    <t>2.6.3 - EQUIPO E INSTRUMENTAL, CIENTIFICO Y DE LABORATORIO</t>
  </si>
  <si>
    <t>2.6.3.1.01</t>
  </si>
  <si>
    <t>EQUIPO MEDICO Y DE LABORATORIO</t>
  </si>
  <si>
    <t>2.6.3.2.01</t>
  </si>
  <si>
    <t>INSTRUMENTAL MEDICO Y DE LABORATORIO</t>
  </si>
  <si>
    <t>2.6.3.4.01</t>
  </si>
  <si>
    <t>EQUIPO METEOROLOGICO, CIENTIFICO, GEOLOGICO Y SISMOLOGICO</t>
  </si>
  <si>
    <t>2.6.4 - VEHÍCULOS Y EQUIPO DE TRANSPORTE, TRACCIÓN Y ELEVACIÓN</t>
  </si>
  <si>
    <t>2.6.4.1.01</t>
  </si>
  <si>
    <t>VEHICULO</t>
  </si>
  <si>
    <t>2.6.4.6.01</t>
  </si>
  <si>
    <t>EQUIPO DE TRACCION</t>
  </si>
  <si>
    <t>2.6.5 - MAQUINARIA, OTROS EQUIPOS Y HERRAMIENTAS</t>
  </si>
  <si>
    <t>2.6.5.1.01</t>
  </si>
  <si>
    <t>MAQUINARIA Y EQUIPO AGROPECUARIO</t>
  </si>
  <si>
    <t>2.6.5.2.01</t>
  </si>
  <si>
    <t>MAQUINARIA Y EQUIPO INDUSTRIAL</t>
  </si>
  <si>
    <t>2.6.5.4.01</t>
  </si>
  <si>
    <t>SISTEMA DE AIRE ACONDICIONADO, CALEFACCION Y REFRIGERACION INDUSTRIAL</t>
  </si>
  <si>
    <t>2.6.5.5.01</t>
  </si>
  <si>
    <t>EQUIPO DE COMUNICACION, TELECOMUNICACIONES Y SENALAMIENTO</t>
  </si>
  <si>
    <t>2.6.5.6.01</t>
  </si>
  <si>
    <t>EQUIPO DE GENERACION ELECTRICA</t>
  </si>
  <si>
    <t>2.6.5.7.01</t>
  </si>
  <si>
    <t>MAQUINARIAS - HERRAMIENTAS</t>
  </si>
  <si>
    <t>Total Gastos</t>
  </si>
  <si>
    <t>Preparado</t>
  </si>
  <si>
    <t>Aprobado</t>
  </si>
  <si>
    <t>Licda. Tania Quéliz</t>
  </si>
  <si>
    <t>Nelson Johnson, M.A.</t>
  </si>
  <si>
    <t>2.1.1.5.03</t>
  </si>
  <si>
    <t>2.1.1.5.04</t>
  </si>
  <si>
    <t>PRESTACION LABBORAL POR DESVINCULACION</t>
  </si>
  <si>
    <t>PROPORCION VACACIONES NO DISFRUTADAS</t>
  </si>
  <si>
    <t>2.6.8.8.01</t>
  </si>
  <si>
    <t>LICENCIAS INFORMATICAS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</si>
</sst>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43" fontId="0" fillId="0" borderId="0" xfId="1" applyFont="1"/>
    <xf numFmtId="0" fontId="3" fillId="0" borderId="0" xfId="0" applyFont="1"/>
    <xf numFmtId="0" fontId="2" fillId="0" borderId="0" xfId="0" applyFont="1" applyAlignment="1">
      <alignment vertical="center" wrapText="1"/>
    </xf>
    <xf numFmtId="43" fontId="4" fillId="2" borderId="0" xfId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3" fillId="0" borderId="1" xfId="1" applyFont="1" applyBorder="1"/>
    <xf numFmtId="0" fontId="4" fillId="3" borderId="2" xfId="0" applyFont="1" applyFill="1" applyBorder="1" applyAlignment="1">
      <alignment horizontal="left" vertical="center"/>
    </xf>
    <xf numFmtId="43" fontId="4" fillId="3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43" fontId="4" fillId="4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vertical="center"/>
    </xf>
    <xf numFmtId="0" fontId="4" fillId="4" borderId="0" xfId="0" applyFont="1" applyFill="1" applyAlignment="1">
      <alignment vertical="center"/>
    </xf>
    <xf numFmtId="43" fontId="4" fillId="4" borderId="0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43" fontId="0" fillId="0" borderId="0" xfId="1" applyFont="1" applyFill="1"/>
    <xf numFmtId="43" fontId="0" fillId="0" borderId="0" xfId="0" applyNumberFormat="1"/>
    <xf numFmtId="0" fontId="5" fillId="4" borderId="0" xfId="0" applyFont="1" applyFill="1" applyAlignment="1">
      <alignment vertical="center"/>
    </xf>
    <xf numFmtId="43" fontId="5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43" fontId="4" fillId="5" borderId="0" xfId="1" applyFont="1" applyFill="1" applyBorder="1" applyAlignment="1">
      <alignment horizontal="left" vertical="top" wrapText="1"/>
    </xf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190500</xdr:rowOff>
    </xdr:from>
    <xdr:ext cx="1495425" cy="550566"/>
    <xdr:pic>
      <xdr:nvPicPr>
        <xdr:cNvPr id="2" name="Imagen 1">
          <a:extLst>
            <a:ext uri="{FF2B5EF4-FFF2-40B4-BE49-F238E27FC236}">
              <a16:creationId xmlns:a16="http://schemas.microsoft.com/office/drawing/2014/main" id="{F034EF86-655E-4B2C-B636-76F664D8D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495425" cy="5505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190500</xdr:rowOff>
    </xdr:from>
    <xdr:ext cx="1495425" cy="550566"/>
    <xdr:pic>
      <xdr:nvPicPr>
        <xdr:cNvPr id="3" name="Imagen 2">
          <a:extLst>
            <a:ext uri="{FF2B5EF4-FFF2-40B4-BE49-F238E27FC236}">
              <a16:creationId xmlns:a16="http://schemas.microsoft.com/office/drawing/2014/main" id="{A954CE17-D9E5-4E9E-836C-43519E7E2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495425" cy="5505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1027-0FBB-4D20-A7CA-B88E115A8D7F}">
  <dimension ref="A1:H159"/>
  <sheetViews>
    <sheetView tabSelected="1" workbookViewId="0">
      <selection activeCell="C24" sqref="C24:E24"/>
    </sheetView>
  </sheetViews>
  <sheetFormatPr baseColWidth="10" defaultRowHeight="15" x14ac:dyDescent="0.25"/>
  <cols>
    <col min="1" max="1" width="5.28515625" style="3" customWidth="1"/>
    <col min="2" max="2" width="11.5703125" style="3" customWidth="1"/>
    <col min="3" max="3" width="26.28515625" style="3" customWidth="1"/>
    <col min="4" max="4" width="33.28515625" style="3" customWidth="1"/>
    <col min="5" max="5" width="34.28515625" style="3" customWidth="1"/>
    <col min="6" max="6" width="22.28515625" style="33" customWidth="1"/>
    <col min="7" max="7" width="13.140625" style="2" bestFit="1" customWidth="1"/>
    <col min="8" max="8" width="13.140625" bestFit="1" customWidth="1"/>
  </cols>
  <sheetData>
    <row r="1" spans="1:6" ht="18" x14ac:dyDescent="0.25">
      <c r="A1" s="1" t="s">
        <v>0</v>
      </c>
      <c r="B1" s="1"/>
      <c r="C1" s="1"/>
      <c r="D1" s="1"/>
      <c r="E1" s="1"/>
      <c r="F1" s="1"/>
    </row>
    <row r="2" spans="1:6" ht="18" customHeight="1" x14ac:dyDescent="0.25">
      <c r="A2" s="1" t="s">
        <v>1</v>
      </c>
      <c r="B2" s="1"/>
      <c r="C2" s="1"/>
      <c r="D2" s="1"/>
      <c r="E2" s="1"/>
      <c r="F2" s="1"/>
    </row>
    <row r="3" spans="1:6" ht="18" customHeight="1" x14ac:dyDescent="0.25">
      <c r="A3" s="1"/>
      <c r="B3" s="1"/>
      <c r="C3" s="1"/>
      <c r="D3" s="1"/>
      <c r="E3" s="1"/>
      <c r="F3" s="1"/>
    </row>
    <row r="4" spans="1:6" ht="18" x14ac:dyDescent="0.25">
      <c r="A4" s="1" t="s">
        <v>2</v>
      </c>
      <c r="B4" s="1"/>
      <c r="C4" s="1"/>
      <c r="D4" s="1"/>
      <c r="E4" s="1"/>
      <c r="F4" s="1"/>
    </row>
    <row r="5" spans="1:6" ht="18" x14ac:dyDescent="0.25">
      <c r="B5" s="4"/>
      <c r="C5" s="4"/>
      <c r="D5" s="4"/>
      <c r="E5" s="4"/>
      <c r="F5" s="5" t="s">
        <v>3</v>
      </c>
    </row>
    <row r="6" spans="1:6" ht="18" customHeight="1" x14ac:dyDescent="0.25">
      <c r="A6" s="6" t="s">
        <v>4</v>
      </c>
      <c r="B6" s="6"/>
      <c r="C6" s="7"/>
      <c r="D6" s="7"/>
      <c r="E6" s="7"/>
      <c r="F6" s="5"/>
    </row>
    <row r="7" spans="1:6" ht="15.75" thickBot="1" x14ac:dyDescent="0.3">
      <c r="A7" s="8" t="s">
        <v>5</v>
      </c>
      <c r="B7" s="8"/>
      <c r="C7" s="8"/>
      <c r="D7" s="8"/>
      <c r="E7" s="9"/>
      <c r="F7" s="10">
        <f>+F8+F27+F71+F130</f>
        <v>158671257</v>
      </c>
    </row>
    <row r="8" spans="1:6" x14ac:dyDescent="0.25">
      <c r="A8" s="11" t="s">
        <v>6</v>
      </c>
      <c r="B8" s="11"/>
      <c r="C8" s="11"/>
      <c r="D8" s="11"/>
      <c r="E8" s="11"/>
      <c r="F8" s="12">
        <f>SUM(F9,F18,F21+F23)</f>
        <v>103383553</v>
      </c>
    </row>
    <row r="9" spans="1:6" x14ac:dyDescent="0.25">
      <c r="A9" s="13"/>
      <c r="B9" s="14" t="s">
        <v>7</v>
      </c>
      <c r="C9" s="14"/>
      <c r="D9" s="14"/>
      <c r="E9" s="14"/>
      <c r="F9" s="15">
        <f>SUM(F10:F17)</f>
        <v>87224020</v>
      </c>
    </row>
    <row r="10" spans="1:6" x14ac:dyDescent="0.25">
      <c r="A10" s="13"/>
      <c r="B10" s="16" t="s">
        <v>8</v>
      </c>
      <c r="C10" s="17" t="s">
        <v>9</v>
      </c>
      <c r="D10" s="17"/>
      <c r="E10" s="17"/>
      <c r="F10" s="18">
        <v>64349878</v>
      </c>
    </row>
    <row r="11" spans="1:6" x14ac:dyDescent="0.25">
      <c r="A11" s="13"/>
      <c r="B11" s="16" t="s">
        <v>10</v>
      </c>
      <c r="C11" s="17" t="s">
        <v>11</v>
      </c>
      <c r="D11" s="17"/>
      <c r="E11" s="17"/>
      <c r="F11" s="18">
        <v>1200000</v>
      </c>
    </row>
    <row r="12" spans="1:6" x14ac:dyDescent="0.25">
      <c r="A12" s="13"/>
      <c r="B12" s="16" t="s">
        <v>12</v>
      </c>
      <c r="C12" s="16" t="s">
        <v>13</v>
      </c>
      <c r="D12" s="16"/>
      <c r="E12" s="16"/>
      <c r="F12" s="18">
        <v>14112000</v>
      </c>
    </row>
    <row r="13" spans="1:6" x14ac:dyDescent="0.25">
      <c r="A13" s="13"/>
      <c r="B13" s="16" t="s">
        <v>14</v>
      </c>
      <c r="C13" s="17" t="s">
        <v>15</v>
      </c>
      <c r="D13" s="17"/>
      <c r="E13" s="17"/>
      <c r="F13" s="18">
        <v>120000</v>
      </c>
    </row>
    <row r="14" spans="1:6" x14ac:dyDescent="0.25">
      <c r="A14" s="13"/>
      <c r="B14" s="16" t="s">
        <v>16</v>
      </c>
      <c r="C14" s="17" t="s">
        <v>17</v>
      </c>
      <c r="D14" s="17"/>
      <c r="E14" s="17"/>
      <c r="F14" s="18">
        <v>547986</v>
      </c>
    </row>
    <row r="15" spans="1:6" x14ac:dyDescent="0.25">
      <c r="A15" s="13"/>
      <c r="B15" s="16" t="s">
        <v>18</v>
      </c>
      <c r="C15" s="17" t="s">
        <v>19</v>
      </c>
      <c r="D15" s="17"/>
      <c r="E15" s="17"/>
      <c r="F15" s="18">
        <v>6694156</v>
      </c>
    </row>
    <row r="16" spans="1:6" x14ac:dyDescent="0.25">
      <c r="A16" s="13"/>
      <c r="B16" s="16" t="s">
        <v>265</v>
      </c>
      <c r="C16" s="17" t="s">
        <v>267</v>
      </c>
      <c r="D16" s="17"/>
      <c r="E16" s="17"/>
      <c r="F16" s="18">
        <v>100000</v>
      </c>
    </row>
    <row r="17" spans="1:7" x14ac:dyDescent="0.25">
      <c r="A17" s="13"/>
      <c r="B17" s="16" t="s">
        <v>266</v>
      </c>
      <c r="C17" s="16" t="s">
        <v>268</v>
      </c>
      <c r="D17" s="16"/>
      <c r="E17" s="16"/>
      <c r="F17" s="18">
        <v>100000</v>
      </c>
    </row>
    <row r="18" spans="1:7" x14ac:dyDescent="0.25">
      <c r="A18" s="13"/>
      <c r="B18" s="19" t="s">
        <v>20</v>
      </c>
      <c r="C18" s="19"/>
      <c r="D18" s="19"/>
      <c r="E18" s="19"/>
      <c r="F18" s="20">
        <f>SUM(F19:F20)</f>
        <v>3404394</v>
      </c>
    </row>
    <row r="19" spans="1:7" x14ac:dyDescent="0.25">
      <c r="A19" s="13"/>
      <c r="B19" s="13" t="s">
        <v>21</v>
      </c>
      <c r="C19" s="17" t="s">
        <v>22</v>
      </c>
      <c r="D19" s="17"/>
      <c r="E19" s="17"/>
      <c r="F19" s="18">
        <v>3020000</v>
      </c>
    </row>
    <row r="20" spans="1:7" x14ac:dyDescent="0.25">
      <c r="A20" s="13"/>
      <c r="B20" s="13" t="s">
        <v>23</v>
      </c>
      <c r="C20" s="17" t="s">
        <v>24</v>
      </c>
      <c r="D20" s="17"/>
      <c r="E20" s="17"/>
      <c r="F20" s="18">
        <v>384394</v>
      </c>
    </row>
    <row r="21" spans="1:7" x14ac:dyDescent="0.25">
      <c r="A21" s="13"/>
      <c r="B21" s="14" t="s">
        <v>25</v>
      </c>
      <c r="C21" s="14"/>
      <c r="D21" s="14"/>
      <c r="E21" s="14"/>
      <c r="F21" s="20">
        <f>SUM(F22)</f>
        <v>432000</v>
      </c>
    </row>
    <row r="22" spans="1:7" x14ac:dyDescent="0.25">
      <c r="A22" s="13"/>
      <c r="B22" s="16" t="s">
        <v>26</v>
      </c>
      <c r="C22" s="17" t="s">
        <v>27</v>
      </c>
      <c r="D22" s="17"/>
      <c r="E22" s="17"/>
      <c r="F22" s="18">
        <v>432000</v>
      </c>
    </row>
    <row r="23" spans="1:7" x14ac:dyDescent="0.25">
      <c r="A23" s="13"/>
      <c r="B23" s="14" t="s">
        <v>28</v>
      </c>
      <c r="C23" s="14"/>
      <c r="D23" s="14"/>
      <c r="E23" s="14"/>
      <c r="F23" s="20">
        <f>SUM(F24:F26)</f>
        <v>12323139</v>
      </c>
    </row>
    <row r="24" spans="1:7" x14ac:dyDescent="0.25">
      <c r="A24" s="13"/>
      <c r="B24" s="16" t="s">
        <v>29</v>
      </c>
      <c r="C24" s="17" t="s">
        <v>30</v>
      </c>
      <c r="D24" s="17"/>
      <c r="E24" s="17"/>
      <c r="F24" s="18">
        <v>5695924</v>
      </c>
    </row>
    <row r="25" spans="1:7" x14ac:dyDescent="0.25">
      <c r="A25" s="13"/>
      <c r="B25" s="16" t="s">
        <v>31</v>
      </c>
      <c r="C25" s="17" t="s">
        <v>32</v>
      </c>
      <c r="D25" s="17"/>
      <c r="E25" s="17"/>
      <c r="F25" s="18">
        <v>5703421</v>
      </c>
    </row>
    <row r="26" spans="1:7" x14ac:dyDescent="0.25">
      <c r="A26" s="13"/>
      <c r="B26" s="16" t="s">
        <v>33</v>
      </c>
      <c r="C26" s="17" t="s">
        <v>34</v>
      </c>
      <c r="D26" s="17"/>
      <c r="E26" s="17"/>
      <c r="F26" s="18">
        <v>923794</v>
      </c>
    </row>
    <row r="27" spans="1:7" x14ac:dyDescent="0.25">
      <c r="A27" s="21" t="s">
        <v>35</v>
      </c>
      <c r="B27" s="21"/>
      <c r="C27" s="21"/>
      <c r="D27" s="21"/>
      <c r="E27" s="21"/>
      <c r="F27" s="12">
        <f>SUM(F28+F34+F37+F40+F42+F45+F48+F59+F68)</f>
        <v>25984000</v>
      </c>
      <c r="G27" s="18"/>
    </row>
    <row r="28" spans="1:7" x14ac:dyDescent="0.25">
      <c r="A28" s="13"/>
      <c r="B28" s="14" t="s">
        <v>36</v>
      </c>
      <c r="C28" s="14"/>
      <c r="D28" s="14"/>
      <c r="E28" s="14"/>
      <c r="F28" s="20">
        <f>SUM(F29:F33)</f>
        <v>12044000</v>
      </c>
    </row>
    <row r="29" spans="1:7" x14ac:dyDescent="0.25">
      <c r="A29" s="13"/>
      <c r="B29" s="16" t="s">
        <v>37</v>
      </c>
      <c r="C29" s="22" t="s">
        <v>38</v>
      </c>
      <c r="D29" s="22"/>
      <c r="E29" s="22"/>
      <c r="F29" s="18">
        <v>1200000</v>
      </c>
    </row>
    <row r="30" spans="1:7" x14ac:dyDescent="0.25">
      <c r="A30" s="13"/>
      <c r="B30" s="16" t="s">
        <v>39</v>
      </c>
      <c r="C30" s="22" t="s">
        <v>40</v>
      </c>
      <c r="D30" s="22"/>
      <c r="E30" s="22"/>
      <c r="F30" s="18">
        <v>0</v>
      </c>
    </row>
    <row r="31" spans="1:7" x14ac:dyDescent="0.25">
      <c r="A31" s="13"/>
      <c r="B31" s="16" t="s">
        <v>41</v>
      </c>
      <c r="C31" s="22" t="s">
        <v>42</v>
      </c>
      <c r="D31" s="22"/>
      <c r="E31" s="22"/>
      <c r="F31" s="18">
        <v>10600000</v>
      </c>
    </row>
    <row r="32" spans="1:7" x14ac:dyDescent="0.25">
      <c r="A32" s="13"/>
      <c r="B32" s="16" t="s">
        <v>43</v>
      </c>
      <c r="C32" s="22" t="s">
        <v>44</v>
      </c>
      <c r="D32" s="22"/>
      <c r="E32" s="22"/>
      <c r="F32" s="18">
        <v>194000</v>
      </c>
    </row>
    <row r="33" spans="1:6" x14ac:dyDescent="0.25">
      <c r="A33" s="13"/>
      <c r="B33" s="16" t="s">
        <v>45</v>
      </c>
      <c r="C33" s="22" t="s">
        <v>46</v>
      </c>
      <c r="D33" s="22"/>
      <c r="E33" s="22"/>
      <c r="F33" s="18">
        <v>50000</v>
      </c>
    </row>
    <row r="34" spans="1:6" x14ac:dyDescent="0.25">
      <c r="A34" s="13"/>
      <c r="B34" s="14" t="s">
        <v>47</v>
      </c>
      <c r="C34" s="14"/>
      <c r="D34" s="14"/>
      <c r="E34" s="14"/>
      <c r="F34" s="20">
        <f>SUM(F35:F36)</f>
        <v>380000</v>
      </c>
    </row>
    <row r="35" spans="1:6" ht="15.75" customHeight="1" x14ac:dyDescent="0.25">
      <c r="A35" s="13"/>
      <c r="B35" s="16" t="s">
        <v>48</v>
      </c>
      <c r="C35" s="22" t="s">
        <v>49</v>
      </c>
      <c r="D35" s="22"/>
      <c r="E35" s="22"/>
      <c r="F35" s="18">
        <v>150000</v>
      </c>
    </row>
    <row r="36" spans="1:6" ht="15.75" customHeight="1" x14ac:dyDescent="0.25">
      <c r="A36" s="13"/>
      <c r="B36" s="16" t="s">
        <v>50</v>
      </c>
      <c r="C36" s="22" t="s">
        <v>51</v>
      </c>
      <c r="D36" s="22"/>
      <c r="E36" s="22"/>
      <c r="F36" s="18">
        <v>230000</v>
      </c>
    </row>
    <row r="37" spans="1:6" x14ac:dyDescent="0.25">
      <c r="A37" s="13"/>
      <c r="B37" s="14" t="s">
        <v>52</v>
      </c>
      <c r="C37" s="14"/>
      <c r="D37" s="14"/>
      <c r="E37" s="14"/>
      <c r="F37" s="20">
        <f>SUM(F38:F39)</f>
        <v>100000</v>
      </c>
    </row>
    <row r="38" spans="1:6" x14ac:dyDescent="0.25">
      <c r="A38" s="13"/>
      <c r="B38" s="16" t="s">
        <v>53</v>
      </c>
      <c r="C38" s="17" t="s">
        <v>54</v>
      </c>
      <c r="D38" s="17"/>
      <c r="E38" s="17"/>
      <c r="F38" s="18">
        <v>50000</v>
      </c>
    </row>
    <row r="39" spans="1:6" x14ac:dyDescent="0.25">
      <c r="A39" s="13"/>
      <c r="B39" s="16" t="s">
        <v>55</v>
      </c>
      <c r="C39" s="17" t="s">
        <v>56</v>
      </c>
      <c r="D39" s="17"/>
      <c r="E39" s="17"/>
      <c r="F39" s="18">
        <v>50000</v>
      </c>
    </row>
    <row r="40" spans="1:6" x14ac:dyDescent="0.25">
      <c r="A40" s="13"/>
      <c r="B40" s="14" t="s">
        <v>57</v>
      </c>
      <c r="C40" s="14"/>
      <c r="D40" s="14"/>
      <c r="E40" s="14"/>
      <c r="F40" s="20">
        <f>SUM(F41)</f>
        <v>50000</v>
      </c>
    </row>
    <row r="41" spans="1:6" x14ac:dyDescent="0.25">
      <c r="A41" s="13"/>
      <c r="B41" s="16" t="s">
        <v>58</v>
      </c>
      <c r="C41" s="17" t="s">
        <v>59</v>
      </c>
      <c r="D41" s="17"/>
      <c r="E41" s="17"/>
      <c r="F41" s="18">
        <v>50000</v>
      </c>
    </row>
    <row r="42" spans="1:6" hidden="1" x14ac:dyDescent="0.25">
      <c r="A42" s="13"/>
      <c r="B42" s="14" t="s">
        <v>60</v>
      </c>
      <c r="C42" s="14"/>
      <c r="D42" s="14"/>
      <c r="E42" s="14"/>
      <c r="F42" s="20">
        <f>SUM(F43:F44)</f>
        <v>0</v>
      </c>
    </row>
    <row r="43" spans="1:6" hidden="1" x14ac:dyDescent="0.25">
      <c r="A43" s="13"/>
      <c r="B43" s="16" t="s">
        <v>61</v>
      </c>
      <c r="C43" s="17" t="s">
        <v>62</v>
      </c>
      <c r="D43" s="17"/>
      <c r="E43" s="17"/>
      <c r="F43" s="18">
        <v>0</v>
      </c>
    </row>
    <row r="44" spans="1:6" hidden="1" x14ac:dyDescent="0.25">
      <c r="A44" s="13"/>
      <c r="B44" s="16" t="s">
        <v>63</v>
      </c>
      <c r="C44" s="17" t="s">
        <v>64</v>
      </c>
      <c r="D44" s="17"/>
      <c r="E44" s="17"/>
      <c r="F44" s="18">
        <v>0</v>
      </c>
    </row>
    <row r="45" spans="1:6" x14ac:dyDescent="0.25">
      <c r="A45" s="13"/>
      <c r="B45" s="14" t="s">
        <v>65</v>
      </c>
      <c r="C45" s="14"/>
      <c r="D45" s="14"/>
      <c r="E45" s="14"/>
      <c r="F45" s="20">
        <f>SUM(F46:F47)</f>
        <v>1310000</v>
      </c>
    </row>
    <row r="46" spans="1:6" x14ac:dyDescent="0.25">
      <c r="A46" s="13"/>
      <c r="B46" s="16" t="s">
        <v>66</v>
      </c>
      <c r="C46" s="17" t="s">
        <v>67</v>
      </c>
      <c r="D46" s="17"/>
      <c r="E46" s="17"/>
      <c r="F46" s="18">
        <v>550000</v>
      </c>
    </row>
    <row r="47" spans="1:6" x14ac:dyDescent="0.25">
      <c r="A47" s="13"/>
      <c r="B47" s="16" t="s">
        <v>68</v>
      </c>
      <c r="C47" s="17" t="s">
        <v>69</v>
      </c>
      <c r="D47" s="17"/>
      <c r="E47" s="17"/>
      <c r="F47" s="18">
        <v>760000</v>
      </c>
    </row>
    <row r="48" spans="1:6" x14ac:dyDescent="0.25">
      <c r="A48" s="13"/>
      <c r="B48" s="14" t="s">
        <v>70</v>
      </c>
      <c r="C48" s="14"/>
      <c r="D48" s="14"/>
      <c r="E48" s="14"/>
      <c r="F48" s="20">
        <f>SUM(F49:F58)</f>
        <v>2700000</v>
      </c>
    </row>
    <row r="49" spans="1:6" hidden="1" x14ac:dyDescent="0.25">
      <c r="A49" s="13"/>
      <c r="B49" s="16" t="s">
        <v>71</v>
      </c>
      <c r="C49" s="17" t="s">
        <v>72</v>
      </c>
      <c r="D49" s="17"/>
      <c r="E49" s="17"/>
      <c r="F49" s="18">
        <v>0</v>
      </c>
    </row>
    <row r="50" spans="1:6" hidden="1" x14ac:dyDescent="0.25">
      <c r="A50" s="13"/>
      <c r="B50" s="16" t="s">
        <v>73</v>
      </c>
      <c r="C50" s="17" t="s">
        <v>74</v>
      </c>
      <c r="D50" s="17"/>
      <c r="E50" s="17"/>
      <c r="F50" s="18">
        <v>0</v>
      </c>
    </row>
    <row r="51" spans="1:6" hidden="1" x14ac:dyDescent="0.25">
      <c r="A51" s="13"/>
      <c r="B51" s="16" t="s">
        <v>75</v>
      </c>
      <c r="C51" s="16" t="s">
        <v>76</v>
      </c>
      <c r="D51" s="16"/>
      <c r="E51" s="16"/>
      <c r="F51" s="18">
        <v>0</v>
      </c>
    </row>
    <row r="52" spans="1:6" hidden="1" x14ac:dyDescent="0.25">
      <c r="A52" s="13"/>
      <c r="B52" s="16" t="s">
        <v>77</v>
      </c>
      <c r="C52" s="17" t="s">
        <v>78</v>
      </c>
      <c r="D52" s="17"/>
      <c r="E52" s="17"/>
      <c r="F52" s="18">
        <v>0</v>
      </c>
    </row>
    <row r="53" spans="1:6" hidden="1" x14ac:dyDescent="0.25">
      <c r="A53" s="13"/>
      <c r="B53" s="16" t="s">
        <v>79</v>
      </c>
      <c r="C53" s="17" t="s">
        <v>80</v>
      </c>
      <c r="D53" s="17"/>
      <c r="E53" s="17"/>
      <c r="F53" s="18">
        <v>0</v>
      </c>
    </row>
    <row r="54" spans="1:6" hidden="1" x14ac:dyDescent="0.25">
      <c r="A54" s="13"/>
      <c r="B54" s="16" t="s">
        <v>81</v>
      </c>
      <c r="C54" s="17" t="s">
        <v>82</v>
      </c>
      <c r="D54" s="17"/>
      <c r="E54" s="17"/>
      <c r="F54" s="18">
        <v>0</v>
      </c>
    </row>
    <row r="55" spans="1:6" hidden="1" x14ac:dyDescent="0.25">
      <c r="A55" s="13"/>
      <c r="B55" s="16" t="s">
        <v>83</v>
      </c>
      <c r="C55" s="17" t="s">
        <v>84</v>
      </c>
      <c r="D55" s="17"/>
      <c r="E55" s="17"/>
      <c r="F55" s="18">
        <v>0</v>
      </c>
    </row>
    <row r="56" spans="1:6" x14ac:dyDescent="0.25">
      <c r="A56" s="13"/>
      <c r="B56" s="16" t="s">
        <v>85</v>
      </c>
      <c r="C56" s="17" t="s">
        <v>86</v>
      </c>
      <c r="D56" s="17"/>
      <c r="E56" s="17"/>
      <c r="F56" s="18">
        <v>1000000</v>
      </c>
    </row>
    <row r="57" spans="1:6" hidden="1" x14ac:dyDescent="0.25">
      <c r="A57" s="13"/>
      <c r="B57" s="16" t="s">
        <v>87</v>
      </c>
      <c r="C57" s="16" t="s">
        <v>88</v>
      </c>
      <c r="D57" s="16"/>
      <c r="E57" s="16"/>
      <c r="F57" s="18">
        <v>0</v>
      </c>
    </row>
    <row r="58" spans="1:6" x14ac:dyDescent="0.25">
      <c r="A58" s="13"/>
      <c r="B58" s="16" t="s">
        <v>89</v>
      </c>
      <c r="C58" s="17" t="s">
        <v>90</v>
      </c>
      <c r="D58" s="17"/>
      <c r="E58" s="17"/>
      <c r="F58" s="18">
        <v>1700000</v>
      </c>
    </row>
    <row r="59" spans="1:6" x14ac:dyDescent="0.25">
      <c r="A59" s="13"/>
      <c r="B59" s="14" t="s">
        <v>91</v>
      </c>
      <c r="C59" s="14"/>
      <c r="D59" s="14"/>
      <c r="E59" s="14"/>
      <c r="F59" s="20">
        <f>SUM(F60:F67)</f>
        <v>2850000</v>
      </c>
    </row>
    <row r="60" spans="1:6" hidden="1" x14ac:dyDescent="0.25">
      <c r="A60" s="13"/>
      <c r="B60" s="16" t="s">
        <v>92</v>
      </c>
      <c r="C60" s="23" t="s">
        <v>93</v>
      </c>
      <c r="D60" s="23"/>
      <c r="E60" s="23"/>
      <c r="F60" s="18">
        <v>0</v>
      </c>
    </row>
    <row r="61" spans="1:6" hidden="1" x14ac:dyDescent="0.25">
      <c r="A61" s="13"/>
      <c r="B61" s="16" t="s">
        <v>94</v>
      </c>
      <c r="C61" s="23" t="s">
        <v>95</v>
      </c>
      <c r="D61" s="23"/>
      <c r="E61" s="23"/>
      <c r="F61" s="18">
        <v>0</v>
      </c>
    </row>
    <row r="62" spans="1:6" x14ac:dyDescent="0.25">
      <c r="A62" s="13"/>
      <c r="B62" s="16" t="s">
        <v>96</v>
      </c>
      <c r="C62" s="13" t="s">
        <v>97</v>
      </c>
      <c r="D62" s="13"/>
      <c r="E62" s="13"/>
      <c r="F62" s="18">
        <v>100000</v>
      </c>
    </row>
    <row r="63" spans="1:6" x14ac:dyDescent="0.25">
      <c r="A63" s="13"/>
      <c r="B63" s="16" t="s">
        <v>98</v>
      </c>
      <c r="C63" s="23" t="s">
        <v>99</v>
      </c>
      <c r="D63" s="23"/>
      <c r="E63" s="23"/>
      <c r="F63" s="18">
        <v>150000</v>
      </c>
    </row>
    <row r="64" spans="1:6" hidden="1" x14ac:dyDescent="0.25">
      <c r="A64" s="13"/>
      <c r="B64" s="16" t="s">
        <v>100</v>
      </c>
      <c r="C64" s="23" t="s">
        <v>101</v>
      </c>
      <c r="D64" s="23"/>
      <c r="E64" s="23"/>
      <c r="F64" s="18">
        <v>0</v>
      </c>
    </row>
    <row r="65" spans="1:8" hidden="1" x14ac:dyDescent="0.25">
      <c r="A65" s="13"/>
      <c r="B65" s="16" t="s">
        <v>102</v>
      </c>
      <c r="C65" s="23" t="s">
        <v>103</v>
      </c>
      <c r="D65" s="23"/>
      <c r="E65" s="23"/>
      <c r="F65" s="18">
        <v>0</v>
      </c>
    </row>
    <row r="66" spans="1:8" x14ac:dyDescent="0.25">
      <c r="A66" s="13"/>
      <c r="B66" s="16" t="s">
        <v>104</v>
      </c>
      <c r="C66" s="23" t="s">
        <v>105</v>
      </c>
      <c r="D66" s="23"/>
      <c r="E66" s="23"/>
      <c r="F66" s="18">
        <v>500000</v>
      </c>
    </row>
    <row r="67" spans="1:8" x14ac:dyDescent="0.25">
      <c r="A67" s="13"/>
      <c r="B67" s="16" t="s">
        <v>106</v>
      </c>
      <c r="C67" s="23" t="s">
        <v>107</v>
      </c>
      <c r="D67" s="23"/>
      <c r="E67" s="23"/>
      <c r="F67" s="18">
        <v>2100000</v>
      </c>
    </row>
    <row r="68" spans="1:8" x14ac:dyDescent="0.25">
      <c r="A68" s="13"/>
      <c r="B68" s="14" t="s">
        <v>108</v>
      </c>
      <c r="C68" s="14"/>
      <c r="D68" s="14"/>
      <c r="E68" s="24"/>
      <c r="F68" s="20">
        <f>SUM(F69:F70)</f>
        <v>6550000</v>
      </c>
    </row>
    <row r="69" spans="1:8" hidden="1" x14ac:dyDescent="0.25">
      <c r="A69" s="13"/>
      <c r="B69" s="16" t="s">
        <v>109</v>
      </c>
      <c r="C69" s="16" t="s">
        <v>110</v>
      </c>
      <c r="D69" s="16"/>
      <c r="E69" s="16"/>
      <c r="F69" s="18">
        <v>0</v>
      </c>
      <c r="G69" s="25"/>
    </row>
    <row r="70" spans="1:8" x14ac:dyDescent="0.25">
      <c r="A70" s="13"/>
      <c r="B70" s="16" t="s">
        <v>111</v>
      </c>
      <c r="C70" s="17" t="s">
        <v>112</v>
      </c>
      <c r="D70" s="17"/>
      <c r="E70" s="17"/>
      <c r="F70" s="18">
        <v>6550000</v>
      </c>
    </row>
    <row r="71" spans="1:8" x14ac:dyDescent="0.25">
      <c r="A71" s="21" t="s">
        <v>113</v>
      </c>
      <c r="B71" s="21"/>
      <c r="C71" s="21"/>
      <c r="D71" s="21"/>
      <c r="E71" s="21"/>
      <c r="F71" s="12">
        <f>SUM(F72+F77+F82+F87+F89+F94+F106+F118)</f>
        <v>16740000</v>
      </c>
      <c r="H71" s="26">
        <f>+F71-G71</f>
        <v>16740000</v>
      </c>
    </row>
    <row r="72" spans="1:8" x14ac:dyDescent="0.25">
      <c r="A72" s="13"/>
      <c r="B72" s="19" t="s">
        <v>114</v>
      </c>
      <c r="C72" s="19"/>
      <c r="D72" s="19"/>
      <c r="E72" s="19"/>
      <c r="F72" s="20">
        <f>SUM(F73:F76)</f>
        <v>500000</v>
      </c>
    </row>
    <row r="73" spans="1:8" x14ac:dyDescent="0.25">
      <c r="A73" s="13"/>
      <c r="B73" s="16" t="s">
        <v>115</v>
      </c>
      <c r="C73" s="17" t="s">
        <v>116</v>
      </c>
      <c r="D73" s="17"/>
      <c r="E73" s="17"/>
      <c r="F73" s="18">
        <v>500000</v>
      </c>
    </row>
    <row r="74" spans="1:8" hidden="1" x14ac:dyDescent="0.25">
      <c r="A74" s="13"/>
      <c r="B74" s="16" t="s">
        <v>117</v>
      </c>
      <c r="C74" s="16" t="s">
        <v>118</v>
      </c>
      <c r="D74" s="16"/>
      <c r="E74" s="16"/>
      <c r="F74" s="18">
        <v>0</v>
      </c>
    </row>
    <row r="75" spans="1:8" hidden="1" x14ac:dyDescent="0.25">
      <c r="A75" s="13"/>
      <c r="B75" s="16" t="s">
        <v>119</v>
      </c>
      <c r="C75" s="16" t="s">
        <v>120</v>
      </c>
      <c r="D75" s="16"/>
      <c r="E75" s="16"/>
      <c r="F75" s="18">
        <v>0</v>
      </c>
    </row>
    <row r="76" spans="1:8" hidden="1" x14ac:dyDescent="0.25">
      <c r="A76" s="13"/>
      <c r="B76" s="16" t="s">
        <v>121</v>
      </c>
      <c r="C76" s="17" t="s">
        <v>122</v>
      </c>
      <c r="D76" s="17"/>
      <c r="E76" s="17"/>
      <c r="F76" s="18">
        <v>0</v>
      </c>
    </row>
    <row r="77" spans="1:8" x14ac:dyDescent="0.25">
      <c r="A77" s="13"/>
      <c r="B77" s="27" t="s">
        <v>123</v>
      </c>
      <c r="C77" s="27"/>
      <c r="D77" s="27"/>
      <c r="E77" s="27"/>
      <c r="F77" s="28">
        <f>SUM(F78:F81)</f>
        <v>160000</v>
      </c>
    </row>
    <row r="78" spans="1:8" x14ac:dyDescent="0.25">
      <c r="A78" s="13"/>
      <c r="B78" s="16" t="s">
        <v>124</v>
      </c>
      <c r="C78" s="17" t="s">
        <v>125</v>
      </c>
      <c r="D78" s="17"/>
      <c r="E78" s="17"/>
      <c r="F78" s="18">
        <v>30000</v>
      </c>
    </row>
    <row r="79" spans="1:8" x14ac:dyDescent="0.25">
      <c r="A79" s="13"/>
      <c r="B79" s="16" t="s">
        <v>126</v>
      </c>
      <c r="C79" s="17" t="s">
        <v>127</v>
      </c>
      <c r="D79" s="17"/>
      <c r="E79" s="17"/>
      <c r="F79" s="18">
        <v>30000</v>
      </c>
    </row>
    <row r="80" spans="1:8" x14ac:dyDescent="0.25">
      <c r="A80" s="13"/>
      <c r="B80" s="16" t="s">
        <v>128</v>
      </c>
      <c r="C80" s="17" t="s">
        <v>129</v>
      </c>
      <c r="D80" s="17"/>
      <c r="E80" s="17"/>
      <c r="F80" s="18">
        <v>100000</v>
      </c>
    </row>
    <row r="81" spans="1:7" hidden="1" x14ac:dyDescent="0.25">
      <c r="A81" s="13"/>
      <c r="B81" s="16" t="s">
        <v>130</v>
      </c>
      <c r="C81" s="17" t="s">
        <v>131</v>
      </c>
      <c r="D81" s="17"/>
      <c r="E81" s="17"/>
      <c r="F81" s="18">
        <v>0</v>
      </c>
    </row>
    <row r="82" spans="1:7" x14ac:dyDescent="0.25">
      <c r="A82" s="13"/>
      <c r="B82" s="19" t="s">
        <v>132</v>
      </c>
      <c r="C82" s="19"/>
      <c r="D82" s="19"/>
      <c r="E82" s="19"/>
      <c r="F82" s="20">
        <f>SUM(F83:F86)</f>
        <v>600000</v>
      </c>
    </row>
    <row r="83" spans="1:7" x14ac:dyDescent="0.25">
      <c r="A83" s="13"/>
      <c r="B83" s="16" t="s">
        <v>133</v>
      </c>
      <c r="C83" s="17" t="s">
        <v>134</v>
      </c>
      <c r="D83" s="17"/>
      <c r="E83" s="17"/>
      <c r="F83" s="18">
        <v>210000</v>
      </c>
    </row>
    <row r="84" spans="1:7" x14ac:dyDescent="0.25">
      <c r="A84" s="13"/>
      <c r="B84" s="16" t="s">
        <v>135</v>
      </c>
      <c r="C84" s="17" t="s">
        <v>136</v>
      </c>
      <c r="D84" s="17"/>
      <c r="E84" s="17"/>
      <c r="F84" s="18">
        <v>360000</v>
      </c>
    </row>
    <row r="85" spans="1:7" x14ac:dyDescent="0.25">
      <c r="A85" s="13"/>
      <c r="B85" s="16" t="s">
        <v>137</v>
      </c>
      <c r="C85" s="17" t="s">
        <v>138</v>
      </c>
      <c r="D85" s="17"/>
      <c r="E85" s="17"/>
      <c r="F85" s="18">
        <v>20000</v>
      </c>
    </row>
    <row r="86" spans="1:7" x14ac:dyDescent="0.25">
      <c r="A86" s="13"/>
      <c r="B86" s="16" t="s">
        <v>139</v>
      </c>
      <c r="C86" s="17" t="s">
        <v>140</v>
      </c>
      <c r="D86" s="17"/>
      <c r="E86" s="17"/>
      <c r="F86" s="18">
        <v>10000</v>
      </c>
    </row>
    <row r="87" spans="1:7" x14ac:dyDescent="0.25">
      <c r="A87" s="13"/>
      <c r="B87" s="19" t="s">
        <v>141</v>
      </c>
      <c r="C87" s="19"/>
      <c r="D87" s="19"/>
      <c r="E87" s="19"/>
      <c r="F87" s="20">
        <f>SUM(F88)</f>
        <v>150000</v>
      </c>
    </row>
    <row r="88" spans="1:7" x14ac:dyDescent="0.25">
      <c r="A88" s="13"/>
      <c r="B88" s="16" t="s">
        <v>142</v>
      </c>
      <c r="C88" s="17" t="s">
        <v>143</v>
      </c>
      <c r="D88" s="17"/>
      <c r="E88" s="17"/>
      <c r="F88" s="18">
        <v>150000</v>
      </c>
    </row>
    <row r="89" spans="1:7" x14ac:dyDescent="0.25">
      <c r="A89" s="13"/>
      <c r="B89" s="19" t="s">
        <v>144</v>
      </c>
      <c r="C89" s="19"/>
      <c r="D89" s="19"/>
      <c r="E89" s="19"/>
      <c r="F89" s="20">
        <f>SUM(F90:F93)</f>
        <v>595000</v>
      </c>
    </row>
    <row r="90" spans="1:7" x14ac:dyDescent="0.25">
      <c r="A90" s="13"/>
      <c r="B90" s="16" t="s">
        <v>145</v>
      </c>
      <c r="C90" s="17" t="s">
        <v>146</v>
      </c>
      <c r="D90" s="17"/>
      <c r="E90" s="17"/>
      <c r="F90" s="18">
        <v>15000</v>
      </c>
    </row>
    <row r="91" spans="1:7" x14ac:dyDescent="0.25">
      <c r="A91" s="13"/>
      <c r="B91" s="16" t="s">
        <v>147</v>
      </c>
      <c r="C91" s="17" t="s">
        <v>148</v>
      </c>
      <c r="D91" s="17"/>
      <c r="E91" s="17"/>
      <c r="F91" s="18">
        <v>180000</v>
      </c>
    </row>
    <row r="92" spans="1:7" x14ac:dyDescent="0.25">
      <c r="A92" s="13"/>
      <c r="B92" s="16" t="s">
        <v>149</v>
      </c>
      <c r="C92" s="17" t="s">
        <v>150</v>
      </c>
      <c r="D92" s="17"/>
      <c r="E92" s="17"/>
      <c r="F92" s="18">
        <v>30000</v>
      </c>
    </row>
    <row r="93" spans="1:7" x14ac:dyDescent="0.25">
      <c r="A93" s="13"/>
      <c r="B93" s="16" t="s">
        <v>151</v>
      </c>
      <c r="C93" s="17" t="s">
        <v>152</v>
      </c>
      <c r="D93" s="17"/>
      <c r="E93" s="17"/>
      <c r="F93" s="18">
        <v>370000</v>
      </c>
    </row>
    <row r="94" spans="1:7" x14ac:dyDescent="0.25">
      <c r="A94" s="13"/>
      <c r="B94" s="19" t="s">
        <v>153</v>
      </c>
      <c r="C94" s="19"/>
      <c r="D94" s="19"/>
      <c r="E94" s="19"/>
      <c r="F94" s="20">
        <f>SUM(F95:F105)</f>
        <v>1040000</v>
      </c>
    </row>
    <row r="95" spans="1:7" x14ac:dyDescent="0.25">
      <c r="A95" s="13"/>
      <c r="B95" s="16" t="s">
        <v>154</v>
      </c>
      <c r="C95" s="16" t="s">
        <v>155</v>
      </c>
      <c r="D95" s="29"/>
      <c r="E95" s="29"/>
      <c r="F95" s="18">
        <v>5000</v>
      </c>
      <c r="G95" s="25"/>
    </row>
    <row r="96" spans="1:7" x14ac:dyDescent="0.25">
      <c r="A96" s="13"/>
      <c r="B96" s="16" t="s">
        <v>156</v>
      </c>
      <c r="C96" s="17" t="s">
        <v>157</v>
      </c>
      <c r="D96" s="17"/>
      <c r="E96" s="17"/>
      <c r="F96" s="18">
        <v>525000</v>
      </c>
    </row>
    <row r="97" spans="1:7" hidden="1" x14ac:dyDescent="0.25">
      <c r="A97" s="13"/>
      <c r="B97" s="16" t="s">
        <v>158</v>
      </c>
      <c r="C97" s="17" t="s">
        <v>159</v>
      </c>
      <c r="D97" s="17"/>
      <c r="E97" s="17"/>
      <c r="F97" s="18">
        <v>0</v>
      </c>
    </row>
    <row r="98" spans="1:7" x14ac:dyDescent="0.25">
      <c r="A98" s="13"/>
      <c r="B98" s="16" t="s">
        <v>160</v>
      </c>
      <c r="C98" s="17" t="s">
        <v>161</v>
      </c>
      <c r="D98" s="17"/>
      <c r="E98" s="17"/>
      <c r="F98" s="18">
        <v>40000</v>
      </c>
    </row>
    <row r="99" spans="1:7" x14ac:dyDescent="0.25">
      <c r="A99" s="13"/>
      <c r="B99" s="16" t="s">
        <v>162</v>
      </c>
      <c r="C99" s="16" t="s">
        <v>163</v>
      </c>
      <c r="D99" s="16"/>
      <c r="E99" s="16"/>
      <c r="F99" s="18">
        <v>60000</v>
      </c>
    </row>
    <row r="100" spans="1:7" x14ac:dyDescent="0.25">
      <c r="A100" s="13"/>
      <c r="B100" s="16" t="s">
        <v>164</v>
      </c>
      <c r="C100" s="17" t="s">
        <v>165</v>
      </c>
      <c r="D100" s="17"/>
      <c r="E100" s="17"/>
      <c r="F100" s="18">
        <v>180000</v>
      </c>
    </row>
    <row r="101" spans="1:7" x14ac:dyDescent="0.25">
      <c r="A101" s="13"/>
      <c r="B101" s="16" t="s">
        <v>166</v>
      </c>
      <c r="C101" s="17" t="s">
        <v>167</v>
      </c>
      <c r="D101" s="17"/>
      <c r="E101" s="17"/>
      <c r="F101" s="18">
        <v>80000</v>
      </c>
    </row>
    <row r="102" spans="1:7" x14ac:dyDescent="0.25">
      <c r="A102" s="13"/>
      <c r="B102" s="16" t="s">
        <v>168</v>
      </c>
      <c r="C102" s="16" t="s">
        <v>169</v>
      </c>
      <c r="D102" s="16"/>
      <c r="E102" s="16"/>
      <c r="F102" s="18">
        <v>80000</v>
      </c>
    </row>
    <row r="103" spans="1:7" x14ac:dyDescent="0.25">
      <c r="A103" s="13"/>
      <c r="B103" s="16" t="s">
        <v>170</v>
      </c>
      <c r="C103" s="16" t="s">
        <v>171</v>
      </c>
      <c r="D103" s="16"/>
      <c r="E103" s="16"/>
      <c r="F103" s="18">
        <v>10000</v>
      </c>
    </row>
    <row r="104" spans="1:7" x14ac:dyDescent="0.25">
      <c r="A104" s="13"/>
      <c r="B104" s="16" t="s">
        <v>172</v>
      </c>
      <c r="C104" s="16" t="s">
        <v>173</v>
      </c>
      <c r="D104" s="16"/>
      <c r="E104" s="16"/>
      <c r="F104" s="18">
        <v>10000</v>
      </c>
    </row>
    <row r="105" spans="1:7" x14ac:dyDescent="0.25">
      <c r="A105" s="13"/>
      <c r="B105" s="16" t="s">
        <v>174</v>
      </c>
      <c r="C105" s="16" t="s">
        <v>175</v>
      </c>
      <c r="D105" s="16"/>
      <c r="E105" s="16"/>
      <c r="F105" s="18">
        <v>50000</v>
      </c>
    </row>
    <row r="106" spans="1:7" x14ac:dyDescent="0.25">
      <c r="A106" s="13"/>
      <c r="B106" s="19" t="s">
        <v>176</v>
      </c>
      <c r="C106" s="19"/>
      <c r="D106" s="19"/>
      <c r="E106" s="19"/>
      <c r="F106" s="20">
        <f>SUM(F107:F117)</f>
        <v>9130000</v>
      </c>
    </row>
    <row r="107" spans="1:7" x14ac:dyDescent="0.25">
      <c r="A107" s="13"/>
      <c r="B107" s="16" t="s">
        <v>177</v>
      </c>
      <c r="C107" s="17" t="s">
        <v>178</v>
      </c>
      <c r="D107" s="17"/>
      <c r="E107" s="17"/>
      <c r="F107" s="18">
        <v>2900000</v>
      </c>
      <c r="G107" s="25"/>
    </row>
    <row r="108" spans="1:7" x14ac:dyDescent="0.25">
      <c r="A108" s="13"/>
      <c r="B108" s="16" t="s">
        <v>179</v>
      </c>
      <c r="C108" s="17" t="s">
        <v>180</v>
      </c>
      <c r="D108" s="17"/>
      <c r="E108" s="17"/>
      <c r="F108" s="18">
        <v>500000</v>
      </c>
      <c r="G108" s="25"/>
    </row>
    <row r="109" spans="1:7" x14ac:dyDescent="0.25">
      <c r="A109" s="13"/>
      <c r="B109" s="16" t="s">
        <v>181</v>
      </c>
      <c r="C109" s="17" t="s">
        <v>182</v>
      </c>
      <c r="D109" s="17"/>
      <c r="E109" s="17"/>
      <c r="F109" s="18">
        <v>150000</v>
      </c>
      <c r="G109" s="25"/>
    </row>
    <row r="110" spans="1:7" x14ac:dyDescent="0.25">
      <c r="A110" s="13"/>
      <c r="B110" s="16" t="s">
        <v>183</v>
      </c>
      <c r="C110" s="17" t="s">
        <v>184</v>
      </c>
      <c r="D110" s="17"/>
      <c r="E110" s="17"/>
      <c r="F110" s="18">
        <v>10000</v>
      </c>
      <c r="G110" s="25"/>
    </row>
    <row r="111" spans="1:7" x14ac:dyDescent="0.25">
      <c r="A111" s="13"/>
      <c r="B111" s="16" t="s">
        <v>185</v>
      </c>
      <c r="C111" s="17" t="s">
        <v>186</v>
      </c>
      <c r="D111" s="17"/>
      <c r="E111" s="17"/>
      <c r="F111" s="18">
        <v>10000</v>
      </c>
      <c r="G111" s="25"/>
    </row>
    <row r="112" spans="1:7" x14ac:dyDescent="0.25">
      <c r="A112" s="13"/>
      <c r="B112" s="16" t="s">
        <v>187</v>
      </c>
      <c r="C112" s="16" t="s">
        <v>188</v>
      </c>
      <c r="D112" s="16"/>
      <c r="E112" s="16"/>
      <c r="F112" s="18">
        <v>230000</v>
      </c>
      <c r="G112" s="25"/>
    </row>
    <row r="113" spans="1:7" x14ac:dyDescent="0.25">
      <c r="A113" s="13"/>
      <c r="B113" s="16" t="s">
        <v>189</v>
      </c>
      <c r="C113" s="17" t="s">
        <v>190</v>
      </c>
      <c r="D113" s="17"/>
      <c r="E113" s="17"/>
      <c r="F113" s="18">
        <v>1550000</v>
      </c>
      <c r="G113" s="25"/>
    </row>
    <row r="114" spans="1:7" x14ac:dyDescent="0.25">
      <c r="A114" s="13"/>
      <c r="B114" s="16" t="s">
        <v>191</v>
      </c>
      <c r="C114" s="17" t="s">
        <v>192</v>
      </c>
      <c r="D114" s="17"/>
      <c r="E114" s="17"/>
      <c r="F114" s="18">
        <v>220000</v>
      </c>
      <c r="G114" s="25"/>
    </row>
    <row r="115" spans="1:7" x14ac:dyDescent="0.25">
      <c r="A115" s="13"/>
      <c r="B115" s="16" t="s">
        <v>193</v>
      </c>
      <c r="C115" s="16" t="s">
        <v>194</v>
      </c>
      <c r="D115" s="16"/>
      <c r="E115" s="16"/>
      <c r="F115" s="18">
        <v>130000</v>
      </c>
      <c r="G115" s="25"/>
    </row>
    <row r="116" spans="1:7" x14ac:dyDescent="0.25">
      <c r="A116" s="13"/>
      <c r="B116" s="16" t="s">
        <v>195</v>
      </c>
      <c r="C116" s="17" t="s">
        <v>196</v>
      </c>
      <c r="D116" s="17"/>
      <c r="E116" s="17"/>
      <c r="F116" s="18">
        <v>130000</v>
      </c>
      <c r="G116" s="25"/>
    </row>
    <row r="117" spans="1:7" x14ac:dyDescent="0.25">
      <c r="A117" s="13"/>
      <c r="B117" s="16" t="s">
        <v>197</v>
      </c>
      <c r="C117" s="16" t="s">
        <v>198</v>
      </c>
      <c r="D117" s="16"/>
      <c r="E117" s="16"/>
      <c r="F117" s="18">
        <v>3300000</v>
      </c>
      <c r="G117" s="25"/>
    </row>
    <row r="118" spans="1:7" x14ac:dyDescent="0.25">
      <c r="A118" s="13"/>
      <c r="B118" s="19" t="s">
        <v>199</v>
      </c>
      <c r="C118" s="19"/>
      <c r="D118" s="19"/>
      <c r="E118" s="19"/>
      <c r="F118" s="20">
        <f>SUM(F119:F129)</f>
        <v>4565000</v>
      </c>
    </row>
    <row r="119" spans="1:7" x14ac:dyDescent="0.25">
      <c r="A119" s="13"/>
      <c r="B119" s="16" t="s">
        <v>200</v>
      </c>
      <c r="C119" s="17" t="s">
        <v>201</v>
      </c>
      <c r="D119" s="17"/>
      <c r="E119" s="17"/>
      <c r="F119" s="18">
        <v>100000</v>
      </c>
    </row>
    <row r="120" spans="1:7" x14ac:dyDescent="0.25">
      <c r="A120" s="13"/>
      <c r="B120" s="16" t="s">
        <v>202</v>
      </c>
      <c r="C120" s="17" t="s">
        <v>203</v>
      </c>
      <c r="D120" s="17"/>
      <c r="E120" s="17"/>
      <c r="F120" s="18">
        <v>825000</v>
      </c>
    </row>
    <row r="121" spans="1:7" x14ac:dyDescent="0.25">
      <c r="A121" s="13"/>
      <c r="B121" s="16" t="s">
        <v>204</v>
      </c>
      <c r="C121" s="16" t="s">
        <v>205</v>
      </c>
      <c r="D121" s="16"/>
      <c r="E121" s="16"/>
      <c r="F121" s="18">
        <v>10000</v>
      </c>
    </row>
    <row r="122" spans="1:7" x14ac:dyDescent="0.25">
      <c r="A122" s="13"/>
      <c r="B122" s="16" t="s">
        <v>206</v>
      </c>
      <c r="C122" s="17" t="s">
        <v>207</v>
      </c>
      <c r="D122" s="17"/>
      <c r="E122" s="17"/>
      <c r="F122" s="18">
        <v>900000</v>
      </c>
    </row>
    <row r="123" spans="1:7" x14ac:dyDescent="0.25">
      <c r="A123" s="13"/>
      <c r="B123" s="16" t="s">
        <v>208</v>
      </c>
      <c r="C123" s="17" t="s">
        <v>209</v>
      </c>
      <c r="D123" s="17"/>
      <c r="E123" s="17"/>
      <c r="F123" s="18">
        <v>200000</v>
      </c>
    </row>
    <row r="124" spans="1:7" x14ac:dyDescent="0.25">
      <c r="A124" s="13"/>
      <c r="B124" s="16" t="s">
        <v>210</v>
      </c>
      <c r="C124" s="17" t="s">
        <v>211</v>
      </c>
      <c r="D124" s="17"/>
      <c r="E124" s="17"/>
      <c r="F124" s="18">
        <v>800000</v>
      </c>
    </row>
    <row r="125" spans="1:7" x14ac:dyDescent="0.25">
      <c r="A125" s="13"/>
      <c r="B125" s="16" t="s">
        <v>212</v>
      </c>
      <c r="C125" s="17" t="s">
        <v>213</v>
      </c>
      <c r="D125" s="17"/>
      <c r="E125" s="17"/>
      <c r="F125" s="18">
        <v>110000</v>
      </c>
    </row>
    <row r="126" spans="1:7" x14ac:dyDescent="0.25">
      <c r="A126" s="13"/>
      <c r="B126" s="16" t="s">
        <v>214</v>
      </c>
      <c r="C126" s="17" t="s">
        <v>215</v>
      </c>
      <c r="D126" s="17"/>
      <c r="E126" s="17"/>
      <c r="F126" s="18">
        <v>110000</v>
      </c>
    </row>
    <row r="127" spans="1:7" x14ac:dyDescent="0.25">
      <c r="A127" s="13"/>
      <c r="B127" s="16" t="s">
        <v>216</v>
      </c>
      <c r="C127" s="17" t="s">
        <v>217</v>
      </c>
      <c r="D127" s="17"/>
      <c r="E127" s="17"/>
      <c r="F127" s="18">
        <v>1500000</v>
      </c>
    </row>
    <row r="128" spans="1:7" hidden="1" x14ac:dyDescent="0.25">
      <c r="A128" s="13"/>
      <c r="B128" s="16" t="s">
        <v>218</v>
      </c>
      <c r="C128" s="17" t="s">
        <v>219</v>
      </c>
      <c r="D128" s="17"/>
      <c r="E128" s="17"/>
      <c r="F128" s="18">
        <v>0</v>
      </c>
    </row>
    <row r="129" spans="1:6" x14ac:dyDescent="0.25">
      <c r="A129" s="13"/>
      <c r="B129" s="16" t="s">
        <v>220</v>
      </c>
      <c r="C129" s="16" t="s">
        <v>221</v>
      </c>
      <c r="D129" s="16"/>
      <c r="E129" s="16"/>
      <c r="F129" s="18">
        <v>10000</v>
      </c>
    </row>
    <row r="130" spans="1:6" x14ac:dyDescent="0.25">
      <c r="A130" s="21" t="s">
        <v>222</v>
      </c>
      <c r="B130" s="21"/>
      <c r="C130" s="21"/>
      <c r="D130" s="21"/>
      <c r="E130" s="21"/>
      <c r="F130" s="12">
        <f>F131+F136+F138+F142+F145</f>
        <v>12563704</v>
      </c>
    </row>
    <row r="131" spans="1:6" x14ac:dyDescent="0.25">
      <c r="A131" s="13"/>
      <c r="B131" s="19" t="s">
        <v>223</v>
      </c>
      <c r="C131" s="19"/>
      <c r="D131" s="19"/>
      <c r="E131" s="19"/>
      <c r="F131" s="20">
        <f>SUM(F132:F135)</f>
        <v>1140000</v>
      </c>
    </row>
    <row r="132" spans="1:6" x14ac:dyDescent="0.25">
      <c r="A132" s="13"/>
      <c r="B132" s="16" t="s">
        <v>224</v>
      </c>
      <c r="C132" s="17" t="s">
        <v>225</v>
      </c>
      <c r="D132" s="17"/>
      <c r="E132" s="17"/>
      <c r="F132" s="18">
        <v>100000</v>
      </c>
    </row>
    <row r="133" spans="1:6" x14ac:dyDescent="0.25">
      <c r="A133" s="13"/>
      <c r="B133" s="16" t="s">
        <v>226</v>
      </c>
      <c r="C133" s="17" t="s">
        <v>227</v>
      </c>
      <c r="D133" s="17"/>
      <c r="E133" s="17"/>
      <c r="F133" s="18">
        <v>800000</v>
      </c>
    </row>
    <row r="134" spans="1:6" x14ac:dyDescent="0.25">
      <c r="A134" s="13"/>
      <c r="B134" s="16" t="s">
        <v>228</v>
      </c>
      <c r="C134" s="17" t="s">
        <v>229</v>
      </c>
      <c r="D134" s="17"/>
      <c r="E134" s="17"/>
      <c r="F134" s="18">
        <v>130000</v>
      </c>
    </row>
    <row r="135" spans="1:6" x14ac:dyDescent="0.25">
      <c r="A135" s="13"/>
      <c r="B135" s="16" t="s">
        <v>230</v>
      </c>
      <c r="C135" s="16" t="s">
        <v>231</v>
      </c>
      <c r="D135" s="16"/>
      <c r="E135" s="16"/>
      <c r="F135" s="18">
        <v>110000</v>
      </c>
    </row>
    <row r="136" spans="1:6" x14ac:dyDescent="0.25">
      <c r="A136" s="13"/>
      <c r="B136" s="19" t="s">
        <v>232</v>
      </c>
      <c r="C136" s="19"/>
      <c r="D136" s="19"/>
      <c r="E136" s="19"/>
      <c r="F136" s="20">
        <f>SUM(F137)</f>
        <v>169204</v>
      </c>
    </row>
    <row r="137" spans="1:6" x14ac:dyDescent="0.25">
      <c r="A137" s="13"/>
      <c r="B137" s="16" t="s">
        <v>233</v>
      </c>
      <c r="C137" s="16" t="s">
        <v>234</v>
      </c>
      <c r="D137" s="16"/>
      <c r="E137" s="16"/>
      <c r="F137" s="18">
        <v>169204</v>
      </c>
    </row>
    <row r="138" spans="1:6" x14ac:dyDescent="0.25">
      <c r="A138" s="13"/>
      <c r="B138" s="19" t="s">
        <v>235</v>
      </c>
      <c r="C138" s="19"/>
      <c r="D138" s="19"/>
      <c r="E138" s="19"/>
      <c r="F138" s="20">
        <f>SUM(F139:F141)</f>
        <v>1900000</v>
      </c>
    </row>
    <row r="139" spans="1:6" x14ac:dyDescent="0.25">
      <c r="A139" s="13"/>
      <c r="B139" s="16" t="s">
        <v>236</v>
      </c>
      <c r="C139" s="17" t="s">
        <v>237</v>
      </c>
      <c r="D139" s="17"/>
      <c r="E139" s="17"/>
      <c r="F139" s="18">
        <v>1300000</v>
      </c>
    </row>
    <row r="140" spans="1:6" x14ac:dyDescent="0.25">
      <c r="A140" s="13"/>
      <c r="B140" s="16" t="s">
        <v>238</v>
      </c>
      <c r="C140" s="17" t="s">
        <v>239</v>
      </c>
      <c r="D140" s="17"/>
      <c r="E140" s="17"/>
      <c r="F140" s="18">
        <v>600000</v>
      </c>
    </row>
    <row r="141" spans="1:6" hidden="1" x14ac:dyDescent="0.25">
      <c r="A141" s="13"/>
      <c r="B141" s="16" t="s">
        <v>240</v>
      </c>
      <c r="C141" s="16" t="s">
        <v>241</v>
      </c>
      <c r="D141" s="16"/>
      <c r="E141" s="16"/>
      <c r="F141" s="18">
        <v>0</v>
      </c>
    </row>
    <row r="142" spans="1:6" x14ac:dyDescent="0.25">
      <c r="A142" s="13"/>
      <c r="B142" s="19" t="s">
        <v>242</v>
      </c>
      <c r="C142" s="19"/>
      <c r="D142" s="19"/>
      <c r="E142" s="19"/>
      <c r="F142" s="20">
        <f>SUM(F143:F144)</f>
        <v>7500000</v>
      </c>
    </row>
    <row r="143" spans="1:6" x14ac:dyDescent="0.25">
      <c r="A143" s="13"/>
      <c r="B143" s="16" t="s">
        <v>243</v>
      </c>
      <c r="C143" s="16" t="s">
        <v>244</v>
      </c>
      <c r="D143" s="29"/>
      <c r="E143" s="29"/>
      <c r="F143" s="18">
        <v>7500000</v>
      </c>
    </row>
    <row r="144" spans="1:6" hidden="1" x14ac:dyDescent="0.25">
      <c r="A144" s="13"/>
      <c r="B144" s="16" t="s">
        <v>245</v>
      </c>
      <c r="C144" s="17" t="s">
        <v>246</v>
      </c>
      <c r="D144" s="17"/>
      <c r="E144" s="17"/>
      <c r="F144" s="18">
        <v>0</v>
      </c>
    </row>
    <row r="145" spans="1:6" x14ac:dyDescent="0.25">
      <c r="A145" s="13"/>
      <c r="B145" s="19" t="s">
        <v>247</v>
      </c>
      <c r="C145" s="19"/>
      <c r="D145" s="19"/>
      <c r="E145" s="19"/>
      <c r="F145" s="20">
        <f>SUM(F146:F152)</f>
        <v>1854500</v>
      </c>
    </row>
    <row r="146" spans="1:6" x14ac:dyDescent="0.25">
      <c r="A146" s="13"/>
      <c r="B146" s="16" t="s">
        <v>248</v>
      </c>
      <c r="C146" s="17" t="s">
        <v>249</v>
      </c>
      <c r="D146" s="17"/>
      <c r="E146" s="17"/>
      <c r="F146" s="18">
        <v>0</v>
      </c>
    </row>
    <row r="147" spans="1:6" x14ac:dyDescent="0.25">
      <c r="A147" s="13"/>
      <c r="B147" s="16" t="s">
        <v>250</v>
      </c>
      <c r="C147" s="16" t="s">
        <v>251</v>
      </c>
      <c r="D147" s="16"/>
      <c r="E147" s="16"/>
      <c r="F147" s="18">
        <v>265000</v>
      </c>
    </row>
    <row r="148" spans="1:6" x14ac:dyDescent="0.25">
      <c r="A148" s="13"/>
      <c r="B148" s="16" t="s">
        <v>252</v>
      </c>
      <c r="C148" s="17" t="s">
        <v>253</v>
      </c>
      <c r="D148" s="17"/>
      <c r="E148" s="17"/>
      <c r="F148" s="18">
        <v>699500</v>
      </c>
    </row>
    <row r="149" spans="1:6" x14ac:dyDescent="0.25">
      <c r="A149" s="13"/>
      <c r="B149" s="16" t="s">
        <v>254</v>
      </c>
      <c r="C149" s="16" t="s">
        <v>255</v>
      </c>
      <c r="D149" s="16"/>
      <c r="E149" s="16"/>
      <c r="F149" s="18">
        <v>150000</v>
      </c>
    </row>
    <row r="150" spans="1:6" x14ac:dyDescent="0.25">
      <c r="A150" s="13"/>
      <c r="B150" s="16" t="s">
        <v>256</v>
      </c>
      <c r="C150" s="16" t="s">
        <v>257</v>
      </c>
      <c r="D150" s="16"/>
      <c r="E150" s="16"/>
      <c r="F150" s="18">
        <v>110000</v>
      </c>
    </row>
    <row r="151" spans="1:6" x14ac:dyDescent="0.25">
      <c r="A151" s="13"/>
      <c r="B151" s="16" t="s">
        <v>258</v>
      </c>
      <c r="C151" s="17" t="s">
        <v>259</v>
      </c>
      <c r="D151" s="17"/>
      <c r="E151" s="17"/>
      <c r="F151" s="18">
        <v>130000</v>
      </c>
    </row>
    <row r="152" spans="1:6" x14ac:dyDescent="0.25">
      <c r="A152" s="13"/>
      <c r="B152" s="16" t="s">
        <v>269</v>
      </c>
      <c r="C152" s="17" t="s">
        <v>270</v>
      </c>
      <c r="D152" s="17"/>
      <c r="E152" s="17"/>
      <c r="F152" s="18">
        <v>500000</v>
      </c>
    </row>
    <row r="153" spans="1:6" x14ac:dyDescent="0.25">
      <c r="A153" s="30" t="s">
        <v>260</v>
      </c>
      <c r="B153" s="30"/>
      <c r="C153" s="30"/>
      <c r="D153" s="30"/>
      <c r="E153" s="31"/>
      <c r="F153" s="32">
        <f>F130+F71+F27+F8</f>
        <v>158671257</v>
      </c>
    </row>
    <row r="154" spans="1:6" x14ac:dyDescent="0.25">
      <c r="F154" s="33">
        <v>0</v>
      </c>
    </row>
    <row r="155" spans="1:6" x14ac:dyDescent="0.25">
      <c r="A155" s="34" t="s">
        <v>261</v>
      </c>
      <c r="B155" s="34"/>
      <c r="C155" s="34"/>
      <c r="D155" s="35"/>
      <c r="E155" s="35" t="s">
        <v>262</v>
      </c>
      <c r="F155"/>
    </row>
    <row r="159" spans="1:6" x14ac:dyDescent="0.25">
      <c r="A159" s="36" t="s">
        <v>263</v>
      </c>
      <c r="B159" s="36"/>
      <c r="C159" s="36"/>
      <c r="D159" s="37"/>
      <c r="E159" s="37" t="s">
        <v>264</v>
      </c>
      <c r="F159"/>
    </row>
  </sheetData>
  <sheetProtection algorithmName="SHA-512" hashValue="Y5nHhhVhXXB0vUTlOWFsF4eBKTD4EzIC6qOHY8FxKQiNuGj1IigouLcSoS67DTPHxMGVTi8g8U37ygUlhsLnwg==" saltValue="98Md+yo0qGr2LuDGZdZ8RA==" spinCount="100000" sheet="1" objects="1" scenarios="1"/>
  <mergeCells count="111">
    <mergeCell ref="A155:C155"/>
    <mergeCell ref="A159:C159"/>
    <mergeCell ref="C16:E16"/>
    <mergeCell ref="C152:E152"/>
    <mergeCell ref="C140:E140"/>
    <mergeCell ref="C144:E144"/>
    <mergeCell ref="C146:E146"/>
    <mergeCell ref="C148:E148"/>
    <mergeCell ref="C151:E151"/>
    <mergeCell ref="A153:D153"/>
    <mergeCell ref="C127:E127"/>
    <mergeCell ref="C128:E128"/>
    <mergeCell ref="C132:E132"/>
    <mergeCell ref="C133:E133"/>
    <mergeCell ref="C134:E134"/>
    <mergeCell ref="C139:E139"/>
    <mergeCell ref="C120:E120"/>
    <mergeCell ref="C122:E122"/>
    <mergeCell ref="C123:E123"/>
    <mergeCell ref="C124:E124"/>
    <mergeCell ref="C125:E125"/>
    <mergeCell ref="C126:E126"/>
    <mergeCell ref="C110:E110"/>
    <mergeCell ref="C111:E111"/>
    <mergeCell ref="C113:E113"/>
    <mergeCell ref="C114:E114"/>
    <mergeCell ref="C116:E116"/>
    <mergeCell ref="C119:E119"/>
    <mergeCell ref="C98:E98"/>
    <mergeCell ref="C100:E100"/>
    <mergeCell ref="C101:E101"/>
    <mergeCell ref="C107:E107"/>
    <mergeCell ref="C108:E108"/>
    <mergeCell ref="C109:E109"/>
    <mergeCell ref="C90:E90"/>
    <mergeCell ref="C91:E91"/>
    <mergeCell ref="C92:E92"/>
    <mergeCell ref="C93:E93"/>
    <mergeCell ref="C96:E96"/>
    <mergeCell ref="C97:E97"/>
    <mergeCell ref="C81:E81"/>
    <mergeCell ref="C83:E83"/>
    <mergeCell ref="C84:E84"/>
    <mergeCell ref="C85:E85"/>
    <mergeCell ref="C86:E86"/>
    <mergeCell ref="C88:E88"/>
    <mergeCell ref="C70:E70"/>
    <mergeCell ref="C73:E73"/>
    <mergeCell ref="C76:E76"/>
    <mergeCell ref="C78:E78"/>
    <mergeCell ref="C79:E79"/>
    <mergeCell ref="C80:E80"/>
    <mergeCell ref="C63:E63"/>
    <mergeCell ref="C64:E64"/>
    <mergeCell ref="C65:E65"/>
    <mergeCell ref="C66:E66"/>
    <mergeCell ref="C67:E67"/>
    <mergeCell ref="B68:D68"/>
    <mergeCell ref="C55:E55"/>
    <mergeCell ref="C56:E56"/>
    <mergeCell ref="C58:E58"/>
    <mergeCell ref="B59:E59"/>
    <mergeCell ref="C60:E60"/>
    <mergeCell ref="C61:E61"/>
    <mergeCell ref="B48:E48"/>
    <mergeCell ref="C49:E49"/>
    <mergeCell ref="C50:E50"/>
    <mergeCell ref="C52:E52"/>
    <mergeCell ref="C53:E53"/>
    <mergeCell ref="C54:E54"/>
    <mergeCell ref="B42:E42"/>
    <mergeCell ref="C43:E43"/>
    <mergeCell ref="C44:E44"/>
    <mergeCell ref="B45:E45"/>
    <mergeCell ref="C46:E46"/>
    <mergeCell ref="C47:E47"/>
    <mergeCell ref="C36:E36"/>
    <mergeCell ref="B37:E37"/>
    <mergeCell ref="C38:E38"/>
    <mergeCell ref="C39:E39"/>
    <mergeCell ref="B40:E40"/>
    <mergeCell ref="C41:E41"/>
    <mergeCell ref="C30:E30"/>
    <mergeCell ref="C31:E31"/>
    <mergeCell ref="C32:E32"/>
    <mergeCell ref="C33:E33"/>
    <mergeCell ref="B34:E34"/>
    <mergeCell ref="C35:E35"/>
    <mergeCell ref="B23:E23"/>
    <mergeCell ref="C24:E24"/>
    <mergeCell ref="C25:E25"/>
    <mergeCell ref="C26:E26"/>
    <mergeCell ref="B28:E28"/>
    <mergeCell ref="C29:E29"/>
    <mergeCell ref="C14:E14"/>
    <mergeCell ref="C15:E15"/>
    <mergeCell ref="C19:E19"/>
    <mergeCell ref="C20:E20"/>
    <mergeCell ref="B21:E21"/>
    <mergeCell ref="C22:E22"/>
    <mergeCell ref="A7:D7"/>
    <mergeCell ref="A8:E8"/>
    <mergeCell ref="B9:E9"/>
    <mergeCell ref="C10:E10"/>
    <mergeCell ref="C11:E11"/>
    <mergeCell ref="C13:E13"/>
    <mergeCell ref="A1:F1"/>
    <mergeCell ref="A2:F3"/>
    <mergeCell ref="A4:F4"/>
    <mergeCell ref="F5:F6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dcterms:created xsi:type="dcterms:W3CDTF">2022-03-25T13:04:51Z</dcterms:created>
  <dcterms:modified xsi:type="dcterms:W3CDTF">2022-03-25T13:24:38Z</dcterms:modified>
</cp:coreProperties>
</file>