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55DAEA88-C065-4009-9E66-5851BAE41247}" xr6:coauthVersionLast="47" xr6:coauthVersionMax="47" xr10:uidLastSave="{00000000-0000-0000-0000-000000000000}"/>
  <bookViews>
    <workbookView xWindow="20370" yWindow="-120" windowWidth="20730" windowHeight="11160" tabRatio="500" activeTab="2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  <sheet name="RESUMEN DE NOMINAS" sheetId="8" r:id="rId8"/>
  </sheets>
  <definedNames>
    <definedName name="_xlnm.Print_Area" localSheetId="6">CARRERA!$A$1:$N$20</definedName>
    <definedName name="_xlnm.Print_Area" localSheetId="5">'COMPENSACION POR SEGURIDAD'!$A$1:$M$31</definedName>
    <definedName name="_xlnm.Print_Area" localSheetId="1">'CONT. PROG 11'!$1:$43</definedName>
    <definedName name="_xlnm.Print_Area" localSheetId="0">'FIJO PROG 01 '!$A$1:$N$98</definedName>
    <definedName name="_xlnm.Print_Area" localSheetId="2">'FIJO PROG 11'!$A$1:$N$56</definedName>
    <definedName name="_xlnm.Print_Area" localSheetId="3">'FIJO PROG 12'!$A$1:$N$43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8" l="1"/>
  <c r="L18" i="8"/>
  <c r="K18" i="8"/>
  <c r="J18" i="8"/>
  <c r="I18" i="8"/>
  <c r="H18" i="8"/>
  <c r="G18" i="8"/>
  <c r="F18" i="8"/>
  <c r="E18" i="8"/>
  <c r="D18" i="8"/>
  <c r="C18" i="8"/>
  <c r="N28" i="6"/>
  <c r="M28" i="6"/>
  <c r="N27" i="6"/>
  <c r="M27" i="6"/>
  <c r="M73" i="1"/>
  <c r="M91" i="1"/>
  <c r="N91" i="1" s="1"/>
  <c r="M90" i="1"/>
  <c r="N90" i="1" s="1"/>
  <c r="M89" i="1"/>
  <c r="N89" i="1" s="1"/>
  <c r="M88" i="1"/>
  <c r="N88" i="1" s="1"/>
  <c r="M87" i="1"/>
  <c r="N87" i="1" s="1"/>
  <c r="N61" i="1"/>
  <c r="N73" i="1"/>
  <c r="N52" i="1"/>
  <c r="M20" i="1"/>
  <c r="N20" i="1" s="1"/>
  <c r="M28" i="2"/>
  <c r="N28" i="2" s="1"/>
  <c r="M18" i="1"/>
  <c r="N18" i="1" s="1"/>
  <c r="M21" i="3"/>
  <c r="N21" i="3" s="1"/>
  <c r="M31" i="3"/>
  <c r="N31" i="3" s="1"/>
  <c r="M92" i="1"/>
  <c r="N92" i="1" s="1"/>
  <c r="M41" i="1"/>
  <c r="N41" i="1" s="1"/>
  <c r="L48" i="2"/>
  <c r="M27" i="2"/>
  <c r="N27" i="2" s="1"/>
  <c r="M43" i="2"/>
  <c r="N43" i="2" s="1"/>
  <c r="M42" i="2"/>
  <c r="N42" i="2" s="1"/>
  <c r="M41" i="2"/>
  <c r="N41" i="2" s="1"/>
  <c r="M40" i="2"/>
  <c r="N40" i="2" s="1"/>
  <c r="M19" i="2"/>
  <c r="N19" i="2" s="1"/>
  <c r="M13" i="2"/>
  <c r="N13" i="2" s="1"/>
  <c r="H39" i="6"/>
  <c r="N30" i="6"/>
  <c r="M29" i="6"/>
  <c r="N29" i="6" s="1"/>
  <c r="K93" i="1"/>
  <c r="J93" i="1"/>
  <c r="N51" i="1"/>
  <c r="N26" i="1"/>
  <c r="M13" i="1"/>
  <c r="N13" i="1" s="1"/>
  <c r="M40" i="1"/>
  <c r="N40" i="1" s="1"/>
  <c r="M25" i="1"/>
  <c r="N25" i="1" s="1"/>
  <c r="L39" i="1"/>
  <c r="H39" i="1"/>
  <c r="N60" i="1"/>
  <c r="M10" i="1"/>
  <c r="N10" i="1" s="1"/>
  <c r="M16" i="1"/>
  <c r="N16" i="1" s="1"/>
  <c r="M17" i="1"/>
  <c r="N17" i="1" s="1"/>
  <c r="M50" i="1"/>
  <c r="N50" i="1" s="1"/>
  <c r="M13" i="5"/>
  <c r="M77" i="1"/>
  <c r="N77" i="1" s="1"/>
  <c r="M72" i="1"/>
  <c r="N72" i="1" s="1"/>
  <c r="M16" i="6"/>
  <c r="N16" i="6" s="1"/>
  <c r="M21" i="6"/>
  <c r="N21" i="6" s="1"/>
  <c r="G39" i="6"/>
  <c r="M49" i="1"/>
  <c r="N49" i="1" s="1"/>
  <c r="M35" i="2"/>
  <c r="N35" i="2" s="1"/>
  <c r="M34" i="2"/>
  <c r="N34" i="2" s="1"/>
  <c r="M32" i="2"/>
  <c r="N32" i="2" s="1"/>
  <c r="M11" i="1"/>
  <c r="N11" i="1" s="1"/>
  <c r="M34" i="3"/>
  <c r="N34" i="3" s="1"/>
  <c r="L38" i="1"/>
  <c r="H38" i="1"/>
  <c r="M19" i="6"/>
  <c r="N19" i="6" s="1"/>
  <c r="M30" i="3"/>
  <c r="N30" i="3" s="1"/>
  <c r="H93" i="1" l="1"/>
  <c r="L93" i="1"/>
  <c r="M39" i="1"/>
  <c r="N39" i="1" s="1"/>
  <c r="M38" i="1"/>
  <c r="N38" i="1" s="1"/>
  <c r="M29" i="3"/>
  <c r="N29" i="3" s="1"/>
  <c r="M16" i="3"/>
  <c r="N16" i="3" s="1"/>
  <c r="M20" i="2"/>
  <c r="N20" i="2" s="1"/>
  <c r="M31" i="2"/>
  <c r="N31" i="2" s="1"/>
  <c r="M18" i="2"/>
  <c r="N18" i="2" s="1"/>
  <c r="K39" i="6"/>
  <c r="J39" i="6"/>
  <c r="I39" i="6"/>
  <c r="M26" i="6"/>
  <c r="N26" i="6" s="1"/>
  <c r="M48" i="1"/>
  <c r="N48" i="1" s="1"/>
  <c r="M37" i="1"/>
  <c r="N37" i="1" s="1"/>
  <c r="M36" i="1"/>
  <c r="N36" i="1" s="1"/>
  <c r="M20" i="6"/>
  <c r="N20" i="6" s="1"/>
  <c r="M11" i="3"/>
  <c r="N11" i="3" s="1"/>
  <c r="M12" i="3"/>
  <c r="M13" i="3"/>
  <c r="N13" i="3" s="1"/>
  <c r="M14" i="3"/>
  <c r="N14" i="3" s="1"/>
  <c r="M10" i="3"/>
  <c r="N10" i="3" s="1"/>
  <c r="M17" i="3"/>
  <c r="N17" i="3" s="1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N33" i="3"/>
  <c r="M35" i="3"/>
  <c r="N35" i="3" s="1"/>
  <c r="N12" i="3"/>
  <c r="N15" i="3"/>
  <c r="M25" i="6"/>
  <c r="N25" i="6" s="1"/>
  <c r="N47" i="1"/>
  <c r="N46" i="1"/>
  <c r="M34" i="6"/>
  <c r="N34" i="6" s="1"/>
  <c r="M59" i="1"/>
  <c r="N59" i="1" s="1"/>
  <c r="M71" i="1"/>
  <c r="N71" i="1" s="1"/>
  <c r="M70" i="1"/>
  <c r="N70" i="1" s="1"/>
  <c r="M35" i="1"/>
  <c r="N35" i="1" s="1"/>
  <c r="M34" i="1"/>
  <c r="M58" i="1"/>
  <c r="N58" i="1" s="1"/>
  <c r="M57" i="1"/>
  <c r="N57" i="1" s="1"/>
  <c r="H48" i="2"/>
  <c r="I48" i="2"/>
  <c r="J48" i="2"/>
  <c r="K48" i="2"/>
  <c r="G48" i="2"/>
  <c r="L39" i="6"/>
  <c r="M35" i="6"/>
  <c r="N35" i="6" s="1"/>
  <c r="M24" i="6"/>
  <c r="N24" i="6" s="1"/>
  <c r="M23" i="6"/>
  <c r="N23" i="6" s="1"/>
  <c r="M12" i="6"/>
  <c r="N12" i="6" s="1"/>
  <c r="N45" i="1" l="1"/>
  <c r="N44" i="1"/>
  <c r="M12" i="1"/>
  <c r="N12" i="1" s="1"/>
  <c r="H11" i="4"/>
  <c r="I11" i="4"/>
  <c r="J11" i="4"/>
  <c r="K11" i="4"/>
  <c r="L11" i="4"/>
  <c r="G11" i="4"/>
  <c r="I36" i="3"/>
  <c r="G93" i="1"/>
  <c r="M10" i="6"/>
  <c r="N10" i="6" s="1"/>
  <c r="M9" i="1"/>
  <c r="N9" i="1" s="1"/>
  <c r="M14" i="1"/>
  <c r="N14" i="1" s="1"/>
  <c r="M15" i="1"/>
  <c r="N15" i="1" s="1"/>
  <c r="M19" i="1"/>
  <c r="N19" i="1" s="1"/>
  <c r="M21" i="1"/>
  <c r="N21" i="1" s="1"/>
  <c r="M24" i="1"/>
  <c r="N24" i="1" s="1"/>
  <c r="M23" i="1"/>
  <c r="N23" i="1" s="1"/>
  <c r="M32" i="1"/>
  <c r="N32" i="1" s="1"/>
  <c r="M31" i="1"/>
  <c r="N31" i="1" s="1"/>
  <c r="M27" i="1"/>
  <c r="N27" i="1" s="1"/>
  <c r="M22" i="1"/>
  <c r="N22" i="1" s="1"/>
  <c r="M28" i="1"/>
  <c r="N28" i="1" s="1"/>
  <c r="M29" i="1"/>
  <c r="N29" i="1" s="1"/>
  <c r="M30" i="1"/>
  <c r="N30" i="1" s="1"/>
  <c r="N43" i="1"/>
  <c r="M42" i="1"/>
  <c r="N42" i="1" s="1"/>
  <c r="M33" i="1"/>
  <c r="N33" i="1" s="1"/>
  <c r="N34" i="1"/>
  <c r="M54" i="1"/>
  <c r="N54" i="1" s="1"/>
  <c r="M53" i="1"/>
  <c r="N53" i="1" s="1"/>
  <c r="M55" i="1"/>
  <c r="N55" i="1" s="1"/>
  <c r="M56" i="1"/>
  <c r="N56" i="1" s="1"/>
  <c r="M62" i="1"/>
  <c r="N62" i="1" s="1"/>
  <c r="M63" i="1"/>
  <c r="N63" i="1" s="1"/>
  <c r="M64" i="1"/>
  <c r="N64" i="1" s="1"/>
  <c r="M65" i="1"/>
  <c r="N65" i="1" s="1"/>
  <c r="M66" i="1"/>
  <c r="N66" i="1" s="1"/>
  <c r="M68" i="1"/>
  <c r="N68" i="1" s="1"/>
  <c r="M69" i="1"/>
  <c r="N69" i="1" s="1"/>
  <c r="M74" i="1"/>
  <c r="N74" i="1" s="1"/>
  <c r="M78" i="1"/>
  <c r="N78" i="1" s="1"/>
  <c r="M80" i="1"/>
  <c r="N80" i="1" s="1"/>
  <c r="M75" i="1"/>
  <c r="N75" i="1" s="1"/>
  <c r="M79" i="1"/>
  <c r="N79" i="1" s="1"/>
  <c r="N76" i="1"/>
  <c r="M81" i="1"/>
  <c r="N81" i="1" s="1"/>
  <c r="M82" i="1"/>
  <c r="N82" i="1" s="1"/>
  <c r="M83" i="1"/>
  <c r="N83" i="1" s="1"/>
  <c r="M84" i="1"/>
  <c r="N84" i="1" s="1"/>
  <c r="M67" i="1"/>
  <c r="N67" i="1" s="1"/>
  <c r="M85" i="1"/>
  <c r="N85" i="1" s="1"/>
  <c r="M86" i="1"/>
  <c r="N86" i="1" s="1"/>
  <c r="M8" i="1"/>
  <c r="N8" i="1" s="1"/>
  <c r="I93" i="1" l="1"/>
  <c r="L36" i="3" l="1"/>
  <c r="K36" i="3"/>
  <c r="H36" i="3"/>
  <c r="J36" i="3"/>
  <c r="G36" i="3"/>
  <c r="M22" i="6"/>
  <c r="N22" i="6" s="1"/>
  <c r="M9" i="4" l="1"/>
  <c r="N9" i="4" s="1"/>
  <c r="M17" i="6"/>
  <c r="N17" i="6" s="1"/>
  <c r="M36" i="6"/>
  <c r="N36" i="6" s="1"/>
  <c r="L11" i="7"/>
  <c r="K11" i="7"/>
  <c r="J11" i="7"/>
  <c r="I11" i="7"/>
  <c r="H11" i="7"/>
  <c r="G11" i="7"/>
  <c r="M9" i="7"/>
  <c r="M11" i="7" s="1"/>
  <c r="N9" i="7" l="1"/>
  <c r="N11" i="7" s="1"/>
  <c r="M8" i="2" l="1"/>
  <c r="M38" i="6" l="1"/>
  <c r="N38" i="6" s="1"/>
  <c r="M14" i="6"/>
  <c r="M11" i="6"/>
  <c r="M13" i="6"/>
  <c r="M15" i="6"/>
  <c r="N15" i="6" s="1"/>
  <c r="M18" i="6"/>
  <c r="N18" i="6" s="1"/>
  <c r="M31" i="6"/>
  <c r="N31" i="6" s="1"/>
  <c r="M32" i="6"/>
  <c r="N32" i="6" s="1"/>
  <c r="M33" i="6"/>
  <c r="M37" i="6"/>
  <c r="N37" i="6" l="1"/>
  <c r="N33" i="6"/>
  <c r="N14" i="6"/>
  <c r="N13" i="6"/>
  <c r="N11" i="6"/>
  <c r="M9" i="6"/>
  <c r="M39" i="6" s="1"/>
  <c r="N9" i="6" l="1"/>
  <c r="N39" i="6" s="1"/>
  <c r="L25" i="5" l="1"/>
  <c r="K25" i="5"/>
  <c r="J25" i="5"/>
  <c r="I25" i="5"/>
  <c r="H25" i="5"/>
  <c r="G25" i="5"/>
  <c r="M24" i="5"/>
  <c r="M23" i="5"/>
  <c r="M8" i="5"/>
  <c r="M22" i="5"/>
  <c r="M21" i="5"/>
  <c r="M20" i="5"/>
  <c r="M16" i="5"/>
  <c r="M15" i="5"/>
  <c r="M10" i="4"/>
  <c r="N10" i="4" s="1"/>
  <c r="M9" i="3"/>
  <c r="N9" i="3" s="1"/>
  <c r="M30" i="2"/>
  <c r="N30" i="2" s="1"/>
  <c r="M29" i="2"/>
  <c r="N29" i="2" s="1"/>
  <c r="M45" i="2"/>
  <c r="N45" i="2" s="1"/>
  <c r="M44" i="2"/>
  <c r="N44" i="2" s="1"/>
  <c r="M25" i="2"/>
  <c r="N25" i="2" s="1"/>
  <c r="M24" i="2"/>
  <c r="N24" i="2" s="1"/>
  <c r="M23" i="2"/>
  <c r="N23" i="2" s="1"/>
  <c r="M10" i="2"/>
  <c r="N10" i="2" s="1"/>
  <c r="M47" i="2"/>
  <c r="N47" i="2" s="1"/>
  <c r="M22" i="2"/>
  <c r="N22" i="2" s="1"/>
  <c r="M39" i="2"/>
  <c r="N39" i="2" s="1"/>
  <c r="M37" i="2"/>
  <c r="N37" i="2" s="1"/>
  <c r="M38" i="2"/>
  <c r="N38" i="2" s="1"/>
  <c r="M36" i="2"/>
  <c r="N36" i="2" s="1"/>
  <c r="M15" i="2"/>
  <c r="N15" i="2" s="1"/>
  <c r="M12" i="2"/>
  <c r="N12" i="2" s="1"/>
  <c r="M21" i="2"/>
  <c r="N21" i="2" s="1"/>
  <c r="M14" i="2"/>
  <c r="N14" i="2" s="1"/>
  <c r="M46" i="2"/>
  <c r="N46" i="2" s="1"/>
  <c r="M33" i="2"/>
  <c r="N33" i="2" s="1"/>
  <c r="M11" i="2"/>
  <c r="N11" i="2" s="1"/>
  <c r="M9" i="2"/>
  <c r="M17" i="2"/>
  <c r="N17" i="2" s="1"/>
  <c r="M16" i="2"/>
  <c r="N16" i="2" s="1"/>
  <c r="N8" i="2"/>
  <c r="M26" i="2"/>
  <c r="N26" i="2" s="1"/>
  <c r="M11" i="4" l="1"/>
  <c r="N9" i="2"/>
  <c r="M48" i="2"/>
  <c r="N11" i="4"/>
  <c r="M25" i="5"/>
  <c r="M36" i="3"/>
  <c r="N48" i="2" l="1"/>
  <c r="N36" i="3"/>
  <c r="N93" i="1"/>
  <c r="M93" i="1"/>
</calcChain>
</file>

<file path=xl/sharedStrings.xml><?xml version="1.0" encoding="utf-8"?>
<sst xmlns="http://schemas.openxmlformats.org/spreadsheetml/2006/main" count="1247" uniqueCount="416">
  <si>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</si>
  <si>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</si>
  <si>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</si>
  <si>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</si>
  <si>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</si>
  <si>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</si>
  <si>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</si>
  <si>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</si>
  <si>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</si>
  <si>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</si>
  <si>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</si>
  <si>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</si>
  <si>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</si>
  <si>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</si>
  <si>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</si>
  <si>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</si>
  <si>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</si>
  <si>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</si>
  <si>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</si>
  <si>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</si>
  <si>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</si>
  <si>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</si>
  <si>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</si>
  <si>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</si>
  <si>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</si>
  <si>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</si>
  <si>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</si>
  <si>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</si>
  <si>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</si>
  <si>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</si>
  <si>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</si>
  <si>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</si>
  <si>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</si>
  <si>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</si>
  <si>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</si>
  <si>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</si>
  <si>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</si>
  <si>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</si>
  <si>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</si>
  <si>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</si>
  <si>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</si>
  <si>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</si>
  <si>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</si>
  <si>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</si>
  <si>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</si>
  <si>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</si>
  <si>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</si>
  <si>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</si>
  <si>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</si>
  <si>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</si>
  <si>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</si>
  <si>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</si>
  <si>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</si>
  <si>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</si>
  <si>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</si>
  <si>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</si>
  <si>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</si>
  <si>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</si>
  <si>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</si>
  <si>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</si>
  <si>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</si>
  <si>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</si>
  <si>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</si>
  <si>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</si>
  <si>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</si>
  <si>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</si>
  <si>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</si>
  <si>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</si>
  <si>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</si>
  <si>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</si>
  <si>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</si>
  <si>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</si>
  <si>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</si>
  <si>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</si>
  <si>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</si>
  <si>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</si>
  <si>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</si>
  <si>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</si>
  <si>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</si>
  <si>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</si>
  <si>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</si>
  <si>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</si>
  <si>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</si>
  <si>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</si>
  <si>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</si>
  <si>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</si>
  <si>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</si>
  <si>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</si>
  <si>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</si>
  <si>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</si>
  <si>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</si>
  <si>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</si>
  <si>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</si>
  <si>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</si>
  <si>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</si>
  <si>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</si>
  <si>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</si>
  <si>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</si>
  <si>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</si>
  <si>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</si>
  <si>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</si>
  <si>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</si>
  <si>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</si>
  <si>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</si>
  <si>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</si>
  <si>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</si>
  <si>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</si>
  <si>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</si>
  <si>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</si>
  <si>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</si>
  <si>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</si>
  <si>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</si>
  <si>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</si>
  <si>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</si>
  <si>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</si>
  <si>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</si>
  <si>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</si>
  <si>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</si>
  <si>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</si>
  <si>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</si>
  <si>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</si>
  <si>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</si>
  <si>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</si>
  <si>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</si>
  <si>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</si>
  <si>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</si>
  <si>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</si>
  <si>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</si>
  <si>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</si>
  <si>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</si>
  <si>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</si>
  <si>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</si>
  <si>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</si>
  <si>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</si>
  <si>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</si>
  <si>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</si>
  <si>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</si>
  <si>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</si>
  <si>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</si>
  <si>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</si>
  <si>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</si>
  <si>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</si>
  <si>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</si>
  <si>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</si>
  <si>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</si>
  <si>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</si>
  <si>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</si>
  <si>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</si>
  <si>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</si>
  <si>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</si>
  <si>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</si>
  <si>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</si>
  <si>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</si>
  <si>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</si>
  <si>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</si>
  <si>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</si>
  <si>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</si>
  <si>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</si>
  <si>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</si>
  <si>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</si>
  <si>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</si>
  <si>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</si>
  <si>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</si>
  <si>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</si>
  <si>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</si>
  <si>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</si>
  <si>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</si>
  <si>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</si>
  <si>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</si>
  <si>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</si>
  <si>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</si>
  <si>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</si>
  <si>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</si>
  <si>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</si>
  <si>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</si>
  <si>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</si>
  <si>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</si>
  <si>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</si>
  <si>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</si>
  <si>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</si>
  <si>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</si>
  <si>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</si>
  <si>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</si>
  <si>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</si>
  <si>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</si>
  <si>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</si>
  <si>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</si>
  <si>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</si>
  <si>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</si>
  <si>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</si>
  <si>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</si>
  <si>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</si>
  <si>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</si>
  <si>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</si>
  <si>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</si>
  <si>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</si>
  <si>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</si>
  <si>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</si>
  <si>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</si>
  <si>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</si>
  <si>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</si>
  <si>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</si>
  <si>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</si>
  <si>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</si>
  <si>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</si>
  <si>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</si>
  <si>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</si>
  <si>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</si>
  <si>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</si>
  <si>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</si>
  <si>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</si>
  <si>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</si>
  <si>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</si>
  <si>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</si>
  <si>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</si>
  <si>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</si>
  <si>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</si>
  <si>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</si>
  <si>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</si>
  <si>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</si>
  <si>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</si>
  <si>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</si>
  <si>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</si>
  <si>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</si>
  <si>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</si>
  <si>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</si>
  <si>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</si>
  <si>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</si>
  <si>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</si>
  <si>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</si>
  <si>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</si>
  <si>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</si>
  <si>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</si>
  <si>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</si>
  <si>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</si>
  <si>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</si>
  <si>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</si>
  <si>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</si>
  <si>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</si>
  <si>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</si>
  <si>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</si>
  <si>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</si>
  <si>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</si>
  <si>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</si>
  <si>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</si>
  <si>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</si>
  <si>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</si>
  <si>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</si>
  <si>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</si>
  <si>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</si>
  <si>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</si>
  <si>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</si>
  <si>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</si>
  <si>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</si>
  <si>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</si>
  <si>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</si>
  <si>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</si>
  <si>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</si>
  <si>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</si>
  <si>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</si>
  <si>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</si>
  <si>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</si>
  <si>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</si>
  <si>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</si>
  <si>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</si>
  <si>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</si>
  <si>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</si>
  <si>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</si>
  <si>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</si>
  <si>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</si>
  <si>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</si>
  <si>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</si>
  <si>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</si>
  <si>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</si>
  <si>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</si>
  <si>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</si>
  <si>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</si>
  <si>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</si>
  <si>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</si>
  <si>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</si>
  <si>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</si>
  <si>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</si>
  <si>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</si>
  <si>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</si>
  <si>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</si>
  <si>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</si>
  <si>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</si>
  <si>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</si>
  <si>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</si>
  <si>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</si>
  <si>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</si>
  <si>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</si>
  <si>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</si>
  <si>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</si>
  <si>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</si>
  <si>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</si>
  <si>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</si>
  <si>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</si>
  <si>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</si>
  <si>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</si>
  <si>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</si>
  <si>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</si>
  <si>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</si>
  <si>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</si>
  <si>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</si>
  <si>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</si>
  <si>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</si>
  <si>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</si>
  <si>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</si>
  <si>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</si>
  <si>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</si>
  <si>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</si>
  <si>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</si>
  <si>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</si>
  <si>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</si>
  <si>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</si>
  <si>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</si>
  <si>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</si>
  <si>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</si>
  <si>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</si>
  <si>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</si>
  <si>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</si>
  <si>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</si>
  <si>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</si>
  <si>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SHEYLA BALENTINA PEREZ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</si>
  <si>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</si>
  <si>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</si>
  <si>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</si>
  <si>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</si>
  <si>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</si>
  <si>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</si>
  <si>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</si>
  <si>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</si>
  <si>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</si>
  <si>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</si>
  <si>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</si>
  <si>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</si>
  <si>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</si>
  <si>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</si>
  <si>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</si>
  <si>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</si>
  <si>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</si>
  <si>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</si>
  <si>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</si>
  <si>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</si>
  <si>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</si>
  <si>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</si>
  <si>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</si>
  <si>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</si>
  <si>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</si>
  <si>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</si>
  <si>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</si>
  <si>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</si>
  <si>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</si>
  <si>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</si>
  <si>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</si>
  <si>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</si>
  <si>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</si>
  <si>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</si>
  <si>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</si>
  <si>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</si>
  <si>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</si>
  <si>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</si>
  <si>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ENC. SECCION, REGISTRO, CONTROL Y NOMINA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</si>
  <si>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</si>
  <si>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</si>
  <si>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</si>
  <si>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</si>
  <si>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</si>
  <si>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</si>
  <si>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</si>
  <si>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</si>
  <si>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</si>
  <si>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</si>
  <si>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</si>
  <si>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GAMARIEL MONTERO SOTO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</si>
  <si>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</si>
  <si>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</si>
  <si>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</si>
  <si>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</si>
  <si>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</si>
  <si>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</si>
  <si>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</si>
  <si>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</si>
  <si>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</si>
  <si>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</si>
  <si>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 xml:space="preserve">           Julio 2023</t>
  </si>
  <si>
    <t>ISMELDA CRISTINA MATEO DE LA CRUZ</t>
  </si>
  <si>
    <t>DIVISION DE COMPRA Y CONTRATACIONES</t>
  </si>
  <si>
    <t>LISSETTE PATRICIA ULERIO NAVARRO</t>
  </si>
  <si>
    <t>30</t>
  </si>
  <si>
    <t xml:space="preserve">                         Julio 2023</t>
  </si>
  <si>
    <t xml:space="preserve">  Julio 2023</t>
  </si>
  <si>
    <t>NOMINA</t>
  </si>
  <si>
    <t>SUELDO BRUTO</t>
  </si>
  <si>
    <t>SEG. SOCIAL</t>
  </si>
  <si>
    <t xml:space="preserve">TOTAL DESC. </t>
  </si>
  <si>
    <t>FIJOS PROG. 01</t>
  </si>
  <si>
    <t>FIJOS PROG. 11</t>
  </si>
  <si>
    <t>FIJOS PROG. 12</t>
  </si>
  <si>
    <t>TEMPORAL PROG. 11</t>
  </si>
  <si>
    <t>TRAMITE DE PENSION PROG. 1</t>
  </si>
  <si>
    <t>P/CARGO DE CARRERA PROG. 1</t>
  </si>
  <si>
    <t>COMPENSACION SEGURIDAD</t>
  </si>
  <si>
    <t>SEG. DE VIDA</t>
  </si>
  <si>
    <t>EMPLEADO</t>
  </si>
  <si>
    <t>EMPLEADOR</t>
  </si>
  <si>
    <t>S.F.S.</t>
  </si>
  <si>
    <t>S.SOCIAL</t>
  </si>
  <si>
    <t>RIESGO LAB.</t>
  </si>
  <si>
    <t>S.F.S</t>
  </si>
  <si>
    <t xml:space="preserve">INSTITUTO DE INNOVACION EN BIOTECNOLOGIA E INDUSTRIA </t>
  </si>
  <si>
    <t xml:space="preserve">RESUMEN DE NOMINAS </t>
  </si>
  <si>
    <t>(VALORES RD$)</t>
  </si>
  <si>
    <t xml:space="preserve">MES DE JULIO 2023 </t>
  </si>
  <si>
    <t xml:space="preserve">     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</si>
</sst>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61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Calibri"/>
      <family val="2"/>
    </font>
    <font>
      <b/>
      <sz val="14"/>
      <color rgb="FF000000"/>
      <name val="Arial Black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9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0" fillId="0" borderId="0" xfId="0" applyFont="1"/>
    <xf numFmtId="0" fontId="5" fillId="0" borderId="1" xfId="0" applyFont="1" applyBorder="1"/>
    <xf numFmtId="4" fontId="5" fillId="0" borderId="0" xfId="0" applyNumberFormat="1" applyFont="1" applyAlignment="1">
      <alignment horizontal="center"/>
    </xf>
    <xf numFmtId="0" fontId="41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7" fillId="0" borderId="0" xfId="2" applyFont="1" applyBorder="1"/>
    <xf numFmtId="164" fontId="5" fillId="0" borderId="0" xfId="2" applyFont="1" applyBorder="1" applyAlignment="1">
      <alignment horizontal="center"/>
    </xf>
    <xf numFmtId="164" fontId="36" fillId="0" borderId="0" xfId="2" applyFont="1" applyBorder="1"/>
    <xf numFmtId="164" fontId="36" fillId="0" borderId="0" xfId="2" applyFont="1"/>
    <xf numFmtId="164" fontId="38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2" fillId="0" borderId="2" xfId="0" applyNumberFormat="1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3" fillId="0" borderId="0" xfId="0" applyFont="1" applyAlignment="1">
      <alignment horizontal="left"/>
    </xf>
    <xf numFmtId="4" fontId="43" fillId="0" borderId="0" xfId="0" applyNumberFormat="1" applyFont="1" applyAlignment="1">
      <alignment horizontal="left"/>
    </xf>
    <xf numFmtId="4" fontId="43" fillId="0" borderId="2" xfId="0" applyNumberFormat="1" applyFont="1" applyBorder="1" applyAlignment="1">
      <alignment horizontal="left"/>
    </xf>
    <xf numFmtId="4" fontId="43" fillId="0" borderId="0" xfId="0" applyNumberFormat="1" applyFont="1" applyAlignment="1">
      <alignment horizontal="center"/>
    </xf>
    <xf numFmtId="0" fontId="44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5" fillId="0" borderId="0" xfId="0" applyFont="1"/>
    <xf numFmtId="4" fontId="18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48" fillId="0" borderId="0" xfId="0" applyFont="1"/>
    <xf numFmtId="164" fontId="48" fillId="0" borderId="0" xfId="2" applyFont="1" applyBorder="1"/>
    <xf numFmtId="0" fontId="49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164" fontId="5" fillId="0" borderId="1" xfId="2" applyFont="1" applyFill="1" applyBorder="1" applyAlignment="1">
      <alignment horizontal="left"/>
    </xf>
    <xf numFmtId="0" fontId="40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3" fillId="0" borderId="0" xfId="0" applyFont="1"/>
    <xf numFmtId="4" fontId="5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51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4" fillId="0" borderId="0" xfId="0" applyFont="1"/>
    <xf numFmtId="0" fontId="48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4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49" fontId="52" fillId="3" borderId="1" xfId="0" applyNumberFormat="1" applyFont="1" applyFill="1" applyBorder="1" applyAlignment="1">
      <alignment horizontal="center"/>
    </xf>
    <xf numFmtId="164" fontId="3" fillId="2" borderId="0" xfId="2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9" xfId="0" applyFont="1" applyBorder="1" applyAlignment="1">
      <alignment horizontal="left"/>
    </xf>
    <xf numFmtId="0" fontId="58" fillId="0" borderId="0" xfId="0" applyFont="1"/>
    <xf numFmtId="0" fontId="8" fillId="0" borderId="0" xfId="0" applyFont="1"/>
    <xf numFmtId="0" fontId="59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4" fontId="6" fillId="0" borderId="0" xfId="2" applyFont="1" applyAlignment="1">
      <alignment horizontal="left"/>
    </xf>
    <xf numFmtId="164" fontId="55" fillId="0" borderId="0" xfId="2" applyFont="1" applyAlignment="1">
      <alignment horizontal="left"/>
    </xf>
    <xf numFmtId="164" fontId="46" fillId="0" borderId="0" xfId="2" applyFont="1" applyAlignment="1">
      <alignment horizontal="left"/>
    </xf>
    <xf numFmtId="164" fontId="10" fillId="0" borderId="0" xfId="2" applyFont="1" applyAlignment="1">
      <alignment horizontal="left"/>
    </xf>
    <xf numFmtId="164" fontId="2" fillId="2" borderId="0" xfId="2" applyFont="1" applyFill="1" applyAlignment="1">
      <alignment horizontal="center" vertical="center"/>
    </xf>
    <xf numFmtId="164" fontId="6" fillId="0" borderId="0" xfId="2" applyFont="1" applyAlignment="1">
      <alignment horizontal="center"/>
    </xf>
    <xf numFmtId="164" fontId="55" fillId="0" borderId="0" xfId="2" applyFont="1" applyAlignment="1">
      <alignment horizontal="center"/>
    </xf>
    <xf numFmtId="164" fontId="46" fillId="0" borderId="0" xfId="2" applyFont="1" applyAlignment="1">
      <alignment horizontal="center"/>
    </xf>
    <xf numFmtId="164" fontId="10" fillId="0" borderId="0" xfId="2" applyFont="1" applyAlignment="1">
      <alignment horizontal="center"/>
    </xf>
    <xf numFmtId="164" fontId="13" fillId="0" borderId="0" xfId="2" applyFont="1" applyAlignment="1">
      <alignment horizontal="center"/>
    </xf>
    <xf numFmtId="164" fontId="12" fillId="0" borderId="0" xfId="2" applyFont="1" applyAlignment="1">
      <alignment horizontal="center"/>
    </xf>
    <xf numFmtId="164" fontId="0" fillId="0" borderId="0" xfId="2" applyFont="1" applyAlignment="1">
      <alignment horizontal="center"/>
    </xf>
    <xf numFmtId="164" fontId="55" fillId="0" borderId="9" xfId="2" applyFont="1" applyBorder="1" applyAlignment="1">
      <alignment horizontal="left"/>
    </xf>
    <xf numFmtId="164" fontId="56" fillId="0" borderId="0" xfId="2" applyFont="1"/>
    <xf numFmtId="164" fontId="2" fillId="0" borderId="0" xfId="2" applyFont="1" applyAlignment="1">
      <alignment horizontal="left"/>
    </xf>
    <xf numFmtId="164" fontId="6" fillId="5" borderId="1" xfId="2" applyFont="1" applyFill="1" applyBorder="1" applyAlignment="1">
      <alignment horizontal="center"/>
    </xf>
    <xf numFmtId="164" fontId="14" fillId="0" borderId="0" xfId="2" applyFont="1"/>
    <xf numFmtId="164" fontId="1" fillId="0" borderId="0" xfId="2" applyFont="1"/>
    <xf numFmtId="164" fontId="6" fillId="3" borderId="1" xfId="2" applyFont="1" applyFill="1" applyBorder="1" applyAlignment="1">
      <alignment horizontal="right" wrapText="1"/>
    </xf>
    <xf numFmtId="164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" fillId="0" borderId="0" xfId="2" applyFont="1"/>
    <xf numFmtId="164" fontId="6" fillId="0" borderId="1" xfId="2" applyFont="1" applyBorder="1" applyAlignment="1">
      <alignment horizontal="left"/>
    </xf>
    <xf numFmtId="164" fontId="6" fillId="5" borderId="1" xfId="2" applyFont="1" applyFill="1" applyBorder="1" applyAlignment="1">
      <alignment horizontal="left"/>
    </xf>
    <xf numFmtId="164" fontId="22" fillId="0" borderId="2" xfId="2" applyFont="1" applyBorder="1" applyAlignment="1">
      <alignment horizontal="left"/>
    </xf>
    <xf numFmtId="164" fontId="47" fillId="0" borderId="0" xfId="2" applyFont="1"/>
    <xf numFmtId="164" fontId="22" fillId="0" borderId="0" xfId="2" applyFont="1" applyAlignment="1">
      <alignment horizontal="left"/>
    </xf>
    <xf numFmtId="164" fontId="26" fillId="0" borderId="0" xfId="2" applyFont="1"/>
    <xf numFmtId="164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40" fillId="0" borderId="1" xfId="0" applyNumberFormat="1" applyFont="1" applyBorder="1"/>
    <xf numFmtId="164" fontId="5" fillId="0" borderId="1" xfId="2" applyFont="1" applyBorder="1" applyAlignment="1"/>
    <xf numFmtId="4" fontId="22" fillId="6" borderId="1" xfId="0" applyNumberFormat="1" applyFont="1" applyFill="1" applyBorder="1"/>
    <xf numFmtId="164" fontId="40" fillId="5" borderId="1" xfId="2" applyFont="1" applyFill="1" applyBorder="1" applyAlignment="1">
      <alignment horizontal="center"/>
    </xf>
    <xf numFmtId="164" fontId="7" fillId="0" borderId="1" xfId="2" applyFont="1" applyBorder="1" applyAlignment="1">
      <alignment horizontal="center"/>
    </xf>
    <xf numFmtId="164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40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40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3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2" applyFont="1" applyFill="1" applyAlignment="1">
      <alignment horizontal="center"/>
    </xf>
    <xf numFmtId="164" fontId="6" fillId="0" borderId="0" xfId="2" applyFont="1" applyFill="1" applyAlignment="1">
      <alignment horizontal="left"/>
    </xf>
    <xf numFmtId="164" fontId="0" fillId="0" borderId="0" xfId="2" applyFont="1" applyAlignment="1"/>
    <xf numFmtId="164" fontId="60" fillId="0" borderId="0" xfId="2" applyFont="1" applyAlignment="1">
      <alignment horizontal="center"/>
    </xf>
    <xf numFmtId="0" fontId="0" fillId="0" borderId="1" xfId="0" applyBorder="1"/>
    <xf numFmtId="0" fontId="0" fillId="7" borderId="0" xfId="0" applyFill="1"/>
    <xf numFmtId="0" fontId="0" fillId="7" borderId="1" xfId="0" applyFill="1" applyBorder="1"/>
    <xf numFmtId="0" fontId="60" fillId="7" borderId="1" xfId="0" applyFont="1" applyFill="1" applyBorder="1"/>
    <xf numFmtId="164" fontId="60" fillId="7" borderId="1" xfId="2" applyFont="1" applyFill="1" applyBorder="1" applyAlignment="1">
      <alignment horizontal="center"/>
    </xf>
    <xf numFmtId="164" fontId="0" fillId="7" borderId="0" xfId="2" applyFont="1" applyFill="1" applyBorder="1"/>
    <xf numFmtId="164" fontId="0" fillId="7" borderId="0" xfId="2" applyFont="1" applyFill="1" applyBorder="1" applyAlignment="1"/>
    <xf numFmtId="164" fontId="60" fillId="0" borderId="1" xfId="2" applyFont="1" applyBorder="1"/>
    <xf numFmtId="164" fontId="60" fillId="0" borderId="1" xfId="2" applyFont="1" applyBorder="1" applyAlignment="1"/>
    <xf numFmtId="164" fontId="60" fillId="7" borderId="10" xfId="2" applyFont="1" applyFill="1" applyBorder="1"/>
    <xf numFmtId="164" fontId="60" fillId="7" borderId="10" xfId="2" applyFont="1" applyFill="1" applyBorder="1" applyAlignment="1"/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7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164" fontId="60" fillId="7" borderId="1" xfId="2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0" fillId="0" borderId="0" xfId="2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2276040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4</xdr:col>
      <xdr:colOff>2710910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417535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657226</xdr:colOff>
      <xdr:row>1</xdr:row>
      <xdr:rowOff>28576</xdr:rowOff>
    </xdr:from>
    <xdr:to>
      <xdr:col>6</xdr:col>
      <xdr:colOff>781051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E24D6F-122F-A794-D9CB-7CFE89E2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6" y="219076"/>
          <a:ext cx="1028700" cy="31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view="pageBreakPreview" zoomScale="44" zoomScaleNormal="55" zoomScaleSheetLayoutView="44" zoomScalePageLayoutView="39" workbookViewId="0">
      <selection activeCell="A4" sqref="A4:N4"/>
    </sheetView>
  </sheetViews>
  <sheetFormatPr baseColWidth="10" defaultColWidth="9.140625" defaultRowHeight="33.75" customHeight="1" x14ac:dyDescent="0.25"/>
  <cols>
    <col min="1" max="1" width="11.140625" style="75" customWidth="1"/>
    <col min="2" max="2" width="73.140625" style="75" customWidth="1"/>
    <col min="3" max="3" width="99.42578125" style="75" customWidth="1"/>
    <col min="4" max="4" width="73.28515625" style="75" customWidth="1"/>
    <col min="5" max="5" width="20.7109375" style="75" customWidth="1"/>
    <col min="6" max="6" width="20.140625" style="75" customWidth="1"/>
    <col min="7" max="7" width="24.28515625" style="120" customWidth="1"/>
    <col min="8" max="8" width="22.5703125" style="75" customWidth="1"/>
    <col min="9" max="9" width="18.7109375" style="75" customWidth="1"/>
    <col min="10" max="10" width="23.42578125" style="75" customWidth="1"/>
    <col min="11" max="11" width="23.28515625" style="75" customWidth="1"/>
    <col min="12" max="12" width="20.5703125" style="120" customWidth="1"/>
    <col min="13" max="13" width="27.28515625" style="120" customWidth="1"/>
    <col min="14" max="14" width="31.5703125" style="120" customWidth="1"/>
    <col min="15" max="16384" width="9.140625" style="75"/>
  </cols>
  <sheetData>
    <row r="1" spans="1:16" s="68" customFormat="1" ht="33.75" customHeight="1" x14ac:dyDescent="0.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6" s="68" customFormat="1" ht="33.75" customHeight="1" x14ac:dyDescent="0.5">
      <c r="A2" s="26"/>
      <c r="B2" s="26"/>
      <c r="C2" s="26"/>
      <c r="D2" s="26"/>
      <c r="E2" s="26"/>
      <c r="F2" s="26"/>
      <c r="G2" s="176"/>
      <c r="H2" s="26"/>
      <c r="I2" s="26"/>
      <c r="J2" s="26"/>
      <c r="K2" s="26"/>
      <c r="L2" s="176"/>
      <c r="M2" s="176"/>
      <c r="N2" s="176"/>
    </row>
    <row r="3" spans="1:16" s="68" customFormat="1" ht="33.75" customHeight="1" x14ac:dyDescent="0.5">
      <c r="A3" s="254" t="s">
        <v>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6" s="68" customFormat="1" ht="33.75" customHeight="1" x14ac:dyDescent="0.5">
      <c r="A4" s="255" t="s">
        <v>392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68" customFormat="1" ht="33.75" customHeight="1" x14ac:dyDescent="0.5">
      <c r="A5" s="254" t="s">
        <v>187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3"/>
      <c r="P5" s="3"/>
    </row>
    <row r="6" spans="1:16" s="68" customFormat="1" ht="33.75" customHeight="1" x14ac:dyDescent="0.5">
      <c r="A6" s="98"/>
      <c r="B6" s="98"/>
      <c r="C6" s="98"/>
      <c r="D6" s="98"/>
      <c r="E6" s="98"/>
      <c r="F6" s="98"/>
      <c r="G6" s="117"/>
      <c r="H6" s="98"/>
      <c r="I6" s="98"/>
      <c r="J6" s="98"/>
      <c r="K6" s="98"/>
      <c r="L6" s="117"/>
      <c r="M6" s="117"/>
      <c r="N6" s="117"/>
    </row>
    <row r="7" spans="1:16" s="98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06" t="s">
        <v>5</v>
      </c>
      <c r="F7" s="106" t="s">
        <v>184</v>
      </c>
      <c r="G7" s="112" t="s">
        <v>188</v>
      </c>
      <c r="H7" s="113" t="s">
        <v>6</v>
      </c>
      <c r="I7" s="112" t="s">
        <v>7</v>
      </c>
      <c r="J7" s="113" t="s">
        <v>8</v>
      </c>
      <c r="K7" s="112" t="s">
        <v>9</v>
      </c>
      <c r="L7" s="112" t="s">
        <v>10</v>
      </c>
      <c r="M7" s="112" t="s">
        <v>11</v>
      </c>
      <c r="N7" s="113" t="s">
        <v>12</v>
      </c>
    </row>
    <row r="8" spans="1:16" s="108" customFormat="1" ht="45" customHeight="1" x14ac:dyDescent="0.45">
      <c r="A8" s="9">
        <v>1</v>
      </c>
      <c r="B8" s="105" t="s">
        <v>13</v>
      </c>
      <c r="C8" s="105" t="s">
        <v>14</v>
      </c>
      <c r="D8" s="105" t="s">
        <v>15</v>
      </c>
      <c r="E8" s="105" t="s">
        <v>16</v>
      </c>
      <c r="F8" s="105" t="s">
        <v>185</v>
      </c>
      <c r="G8" s="114">
        <v>260000</v>
      </c>
      <c r="H8" s="163">
        <v>49901.72</v>
      </c>
      <c r="I8" s="115">
        <v>25</v>
      </c>
      <c r="J8" s="115">
        <v>7462</v>
      </c>
      <c r="K8" s="115">
        <v>5685.41</v>
      </c>
      <c r="L8" s="163">
        <v>1577.45</v>
      </c>
      <c r="M8" s="115">
        <f t="shared" ref="M8:M32" si="0">+H8+I8+J8+K8+L8</f>
        <v>64651.58</v>
      </c>
      <c r="N8" s="116">
        <f t="shared" ref="N8:N32" si="1">+G8-M8</f>
        <v>195348.41999999998</v>
      </c>
    </row>
    <row r="9" spans="1:16" s="98" customFormat="1" ht="33.75" customHeight="1" x14ac:dyDescent="0.45">
      <c r="A9" s="9">
        <v>2</v>
      </c>
      <c r="B9" s="109" t="s">
        <v>21</v>
      </c>
      <c r="C9" s="109" t="s">
        <v>200</v>
      </c>
      <c r="D9" s="109" t="s">
        <v>18</v>
      </c>
      <c r="E9" s="105" t="s">
        <v>19</v>
      </c>
      <c r="F9" s="105" t="s">
        <v>185</v>
      </c>
      <c r="G9" s="114">
        <v>100000</v>
      </c>
      <c r="H9" s="163">
        <v>12105.44</v>
      </c>
      <c r="I9" s="115">
        <v>25</v>
      </c>
      <c r="J9" s="115">
        <v>2870</v>
      </c>
      <c r="K9" s="115">
        <v>3040</v>
      </c>
      <c r="L9" s="163">
        <v>0</v>
      </c>
      <c r="M9" s="115">
        <f t="shared" si="0"/>
        <v>18040.440000000002</v>
      </c>
      <c r="N9" s="116">
        <f t="shared" si="1"/>
        <v>81959.56</v>
      </c>
    </row>
    <row r="10" spans="1:16" s="98" customFormat="1" ht="33.75" customHeight="1" x14ac:dyDescent="0.45">
      <c r="A10" s="9">
        <v>3</v>
      </c>
      <c r="B10" s="109" t="s">
        <v>353</v>
      </c>
      <c r="C10" s="109" t="s">
        <v>296</v>
      </c>
      <c r="D10" s="109" t="s">
        <v>18</v>
      </c>
      <c r="E10" s="105" t="s">
        <v>19</v>
      </c>
      <c r="F10" s="105" t="s">
        <v>185</v>
      </c>
      <c r="G10" s="114">
        <v>100000</v>
      </c>
      <c r="H10" s="163">
        <v>12105.44</v>
      </c>
      <c r="I10" s="115">
        <v>25</v>
      </c>
      <c r="J10" s="115">
        <v>2870</v>
      </c>
      <c r="K10" s="115">
        <v>3040</v>
      </c>
      <c r="L10" s="163">
        <v>0</v>
      </c>
      <c r="M10" s="115">
        <f>+H10+I10+J10+K10+L10</f>
        <v>18040.440000000002</v>
      </c>
      <c r="N10" s="116">
        <f>+G10-M10</f>
        <v>81959.56</v>
      </c>
    </row>
    <row r="11" spans="1:16" s="98" customFormat="1" ht="33.75" customHeight="1" x14ac:dyDescent="0.45">
      <c r="A11" s="9">
        <v>4</v>
      </c>
      <c r="B11" s="109" t="s">
        <v>312</v>
      </c>
      <c r="C11" s="105" t="s">
        <v>296</v>
      </c>
      <c r="D11" s="105" t="s">
        <v>25</v>
      </c>
      <c r="E11" s="105" t="s">
        <v>19</v>
      </c>
      <c r="F11" s="105" t="s">
        <v>186</v>
      </c>
      <c r="G11" s="114">
        <v>85000</v>
      </c>
      <c r="H11" s="163">
        <v>8577.06</v>
      </c>
      <c r="I11" s="115">
        <v>25</v>
      </c>
      <c r="J11" s="115">
        <v>2439.5</v>
      </c>
      <c r="K11" s="115">
        <v>2584</v>
      </c>
      <c r="L11" s="163">
        <v>0</v>
      </c>
      <c r="M11" s="115">
        <f t="shared" ref="M11" si="2">+H11+I11+J11+K11+L11</f>
        <v>13625.56</v>
      </c>
      <c r="N11" s="116">
        <f>+G11-M11</f>
        <v>71374.44</v>
      </c>
      <c r="O11" s="75"/>
      <c r="P11" s="75"/>
    </row>
    <row r="12" spans="1:16" s="98" customFormat="1" ht="33.75" customHeight="1" x14ac:dyDescent="0.45">
      <c r="A12" s="9">
        <v>5</v>
      </c>
      <c r="B12" s="153" t="s">
        <v>242</v>
      </c>
      <c r="C12" s="105" t="s">
        <v>279</v>
      </c>
      <c r="D12" s="105" t="s">
        <v>18</v>
      </c>
      <c r="E12" s="105" t="s">
        <v>19</v>
      </c>
      <c r="F12" s="105" t="s">
        <v>185</v>
      </c>
      <c r="G12" s="149">
        <v>80000</v>
      </c>
      <c r="H12" s="163">
        <v>7400.94</v>
      </c>
      <c r="I12" s="116">
        <v>25</v>
      </c>
      <c r="J12" s="116">
        <v>2296</v>
      </c>
      <c r="K12" s="116">
        <v>2432</v>
      </c>
      <c r="L12" s="163">
        <v>0</v>
      </c>
      <c r="M12" s="116">
        <f>+H12+I12+J12+K12+L12</f>
        <v>12153.939999999999</v>
      </c>
      <c r="N12" s="116">
        <f>+G12-M12</f>
        <v>67846.06</v>
      </c>
    </row>
    <row r="13" spans="1:16" s="98" customFormat="1" ht="33.75" customHeight="1" x14ac:dyDescent="0.45">
      <c r="A13" s="9">
        <v>6</v>
      </c>
      <c r="B13" s="109" t="s">
        <v>46</v>
      </c>
      <c r="C13" s="105" t="s">
        <v>303</v>
      </c>
      <c r="D13" s="105" t="s">
        <v>304</v>
      </c>
      <c r="E13" s="105" t="s">
        <v>19</v>
      </c>
      <c r="F13" s="105" t="s">
        <v>186</v>
      </c>
      <c r="G13" s="114">
        <v>80000</v>
      </c>
      <c r="H13" s="163">
        <v>7400.94</v>
      </c>
      <c r="I13" s="115">
        <v>25</v>
      </c>
      <c r="J13" s="115">
        <v>2296</v>
      </c>
      <c r="K13" s="115">
        <v>2432</v>
      </c>
      <c r="L13" s="163">
        <v>0</v>
      </c>
      <c r="M13" s="115">
        <f t="shared" ref="M13" si="3">+H13+I13+J13+K13+L13</f>
        <v>12153.939999999999</v>
      </c>
      <c r="N13" s="116">
        <f t="shared" ref="N13" si="4">+G13-M13</f>
        <v>67846.06</v>
      </c>
      <c r="O13" s="75"/>
      <c r="P13" s="75"/>
    </row>
    <row r="14" spans="1:16" s="98" customFormat="1" ht="33.75" customHeight="1" x14ac:dyDescent="0.45">
      <c r="A14" s="9">
        <v>7</v>
      </c>
      <c r="B14" s="105" t="s">
        <v>29</v>
      </c>
      <c r="C14" s="105" t="s">
        <v>240</v>
      </c>
      <c r="D14" s="105" t="s">
        <v>22</v>
      </c>
      <c r="E14" s="105" t="s">
        <v>19</v>
      </c>
      <c r="F14" s="105" t="s">
        <v>185</v>
      </c>
      <c r="G14" s="114">
        <v>70000</v>
      </c>
      <c r="H14" s="163">
        <v>5368.45</v>
      </c>
      <c r="I14" s="115">
        <v>25</v>
      </c>
      <c r="J14" s="115">
        <v>2009</v>
      </c>
      <c r="K14" s="115">
        <v>2128</v>
      </c>
      <c r="L14" s="163">
        <v>0</v>
      </c>
      <c r="M14" s="115">
        <f t="shared" si="0"/>
        <v>9530.4500000000007</v>
      </c>
      <c r="N14" s="116">
        <f t="shared" si="1"/>
        <v>60469.55</v>
      </c>
    </row>
    <row r="15" spans="1:16" s="98" customFormat="1" ht="33.75" customHeight="1" x14ac:dyDescent="0.45">
      <c r="A15" s="9">
        <v>8</v>
      </c>
      <c r="B15" s="153" t="s">
        <v>34</v>
      </c>
      <c r="C15" s="105" t="s">
        <v>352</v>
      </c>
      <c r="D15" s="105" t="s">
        <v>25</v>
      </c>
      <c r="E15" s="105" t="s">
        <v>27</v>
      </c>
      <c r="F15" s="105" t="s">
        <v>186</v>
      </c>
      <c r="G15" s="149">
        <v>65000</v>
      </c>
      <c r="H15" s="163">
        <v>4427.55</v>
      </c>
      <c r="I15" s="116">
        <v>25</v>
      </c>
      <c r="J15" s="116">
        <v>1865.5</v>
      </c>
      <c r="K15" s="116">
        <v>1976</v>
      </c>
      <c r="L15" s="163">
        <v>1569.77</v>
      </c>
      <c r="M15" s="116">
        <f t="shared" si="0"/>
        <v>9863.82</v>
      </c>
      <c r="N15" s="116">
        <f t="shared" si="1"/>
        <v>55136.18</v>
      </c>
      <c r="O15" s="75"/>
      <c r="P15" s="75"/>
    </row>
    <row r="16" spans="1:16" s="98" customFormat="1" ht="33.75" customHeight="1" x14ac:dyDescent="0.45">
      <c r="A16" s="9">
        <v>9</v>
      </c>
      <c r="B16" s="105" t="s">
        <v>36</v>
      </c>
      <c r="C16" s="105" t="s">
        <v>204</v>
      </c>
      <c r="D16" s="105" t="s">
        <v>25</v>
      </c>
      <c r="E16" s="105" t="s">
        <v>19</v>
      </c>
      <c r="F16" s="105" t="s">
        <v>186</v>
      </c>
      <c r="G16" s="114">
        <v>65000</v>
      </c>
      <c r="H16" s="163">
        <v>3796.57</v>
      </c>
      <c r="I16" s="115">
        <v>25</v>
      </c>
      <c r="J16" s="115">
        <v>1865.5</v>
      </c>
      <c r="K16" s="115">
        <v>1976</v>
      </c>
      <c r="L16" s="163">
        <v>3154.9</v>
      </c>
      <c r="M16" s="115">
        <f t="shared" ref="M16" si="5">+H16+I16+J16+K16+L16</f>
        <v>10817.97</v>
      </c>
      <c r="N16" s="116">
        <f t="shared" ref="N16" si="6">+G16-M16</f>
        <v>54182.03</v>
      </c>
      <c r="O16" s="75"/>
      <c r="P16" s="75"/>
    </row>
    <row r="17" spans="1:16" s="98" customFormat="1" ht="33.75" customHeight="1" x14ac:dyDescent="0.45">
      <c r="A17" s="9">
        <v>10</v>
      </c>
      <c r="B17" s="109" t="s">
        <v>32</v>
      </c>
      <c r="C17" s="105" t="s">
        <v>33</v>
      </c>
      <c r="D17" s="105" t="s">
        <v>18</v>
      </c>
      <c r="E17" s="105" t="s">
        <v>19</v>
      </c>
      <c r="F17" s="105" t="s">
        <v>185</v>
      </c>
      <c r="G17" s="114">
        <v>60000</v>
      </c>
      <c r="H17" s="163">
        <v>3486.65</v>
      </c>
      <c r="I17" s="115">
        <v>25</v>
      </c>
      <c r="J17" s="115">
        <v>1722</v>
      </c>
      <c r="K17" s="115">
        <v>1824</v>
      </c>
      <c r="L17" s="163">
        <v>0</v>
      </c>
      <c r="M17" s="115">
        <f t="shared" ref="M17:M18" si="7">+H17+I17+J17+K17+L17</f>
        <v>7057.65</v>
      </c>
      <c r="N17" s="116">
        <f t="shared" ref="N17:N18" si="8">+G17-M17</f>
        <v>52942.35</v>
      </c>
      <c r="O17" s="75"/>
      <c r="P17" s="75"/>
    </row>
    <row r="18" spans="1:16" s="98" customFormat="1" ht="33.75" customHeight="1" x14ac:dyDescent="0.45">
      <c r="A18" s="9">
        <v>11</v>
      </c>
      <c r="B18" s="109" t="s">
        <v>371</v>
      </c>
      <c r="C18" s="105" t="s">
        <v>305</v>
      </c>
      <c r="D18" s="105" t="s">
        <v>39</v>
      </c>
      <c r="E18" s="105" t="s">
        <v>19</v>
      </c>
      <c r="F18" s="105" t="s">
        <v>185</v>
      </c>
      <c r="G18" s="114">
        <v>60000</v>
      </c>
      <c r="H18" s="163">
        <v>3486.65</v>
      </c>
      <c r="I18" s="115">
        <v>25</v>
      </c>
      <c r="J18" s="115">
        <v>1722</v>
      </c>
      <c r="K18" s="115">
        <v>1824</v>
      </c>
      <c r="L18" s="163">
        <v>0</v>
      </c>
      <c r="M18" s="115">
        <f t="shared" si="7"/>
        <v>7057.65</v>
      </c>
      <c r="N18" s="116">
        <f t="shared" si="8"/>
        <v>52942.35</v>
      </c>
      <c r="O18" s="75"/>
      <c r="P18" s="75"/>
    </row>
    <row r="19" spans="1:16" s="98" customFormat="1" ht="33.75" customHeight="1" x14ac:dyDescent="0.45">
      <c r="A19" s="9">
        <v>12</v>
      </c>
      <c r="B19" s="105" t="s">
        <v>40</v>
      </c>
      <c r="C19" s="105" t="s">
        <v>205</v>
      </c>
      <c r="D19" s="105" t="s">
        <v>26</v>
      </c>
      <c r="E19" s="105" t="s">
        <v>27</v>
      </c>
      <c r="F19" s="105" t="s">
        <v>185</v>
      </c>
      <c r="G19" s="114">
        <v>50000</v>
      </c>
      <c r="H19" s="163">
        <v>1854</v>
      </c>
      <c r="I19" s="115">
        <v>25</v>
      </c>
      <c r="J19" s="115">
        <v>1435</v>
      </c>
      <c r="K19" s="115">
        <v>1520</v>
      </c>
      <c r="L19" s="163">
        <v>0</v>
      </c>
      <c r="M19" s="115">
        <f t="shared" si="0"/>
        <v>4834</v>
      </c>
      <c r="N19" s="116">
        <f t="shared" si="1"/>
        <v>45166</v>
      </c>
      <c r="O19" s="75"/>
      <c r="P19" s="75"/>
    </row>
    <row r="20" spans="1:16" s="98" customFormat="1" ht="33.75" customHeight="1" x14ac:dyDescent="0.45">
      <c r="A20" s="9">
        <v>13</v>
      </c>
      <c r="B20" s="105" t="s">
        <v>374</v>
      </c>
      <c r="C20" s="105" t="s">
        <v>384</v>
      </c>
      <c r="D20" s="105" t="s">
        <v>18</v>
      </c>
      <c r="E20" s="105" t="s">
        <v>19</v>
      </c>
      <c r="F20" s="105" t="s">
        <v>185</v>
      </c>
      <c r="G20" s="114">
        <v>50000</v>
      </c>
      <c r="H20" s="163">
        <v>1854</v>
      </c>
      <c r="I20" s="115">
        <v>25</v>
      </c>
      <c r="J20" s="115">
        <v>1435</v>
      </c>
      <c r="K20" s="115">
        <v>1520</v>
      </c>
      <c r="L20" s="163">
        <v>0</v>
      </c>
      <c r="M20" s="115">
        <f t="shared" ref="M20" si="9">+H20+I20+J20+K20+L20</f>
        <v>4834</v>
      </c>
      <c r="N20" s="116">
        <f t="shared" si="1"/>
        <v>45166</v>
      </c>
      <c r="O20" s="75"/>
      <c r="P20" s="75"/>
    </row>
    <row r="21" spans="1:16" s="98" customFormat="1" ht="33.75" customHeight="1" x14ac:dyDescent="0.45">
      <c r="A21" s="9">
        <v>14</v>
      </c>
      <c r="B21" s="105" t="s">
        <v>44</v>
      </c>
      <c r="C21" s="105" t="s">
        <v>203</v>
      </c>
      <c r="D21" s="105" t="s">
        <v>363</v>
      </c>
      <c r="E21" s="105" t="s">
        <v>27</v>
      </c>
      <c r="F21" s="105" t="s">
        <v>186</v>
      </c>
      <c r="G21" s="114">
        <v>45000</v>
      </c>
      <c r="H21" s="163">
        <v>1148.33</v>
      </c>
      <c r="I21" s="115">
        <v>25</v>
      </c>
      <c r="J21" s="115">
        <v>1291.5</v>
      </c>
      <c r="K21" s="115">
        <v>1368</v>
      </c>
      <c r="L21" s="163">
        <v>9887.49</v>
      </c>
      <c r="M21" s="115">
        <f t="shared" si="0"/>
        <v>13720.32</v>
      </c>
      <c r="N21" s="116">
        <f t="shared" si="1"/>
        <v>31279.68</v>
      </c>
      <c r="O21" s="75"/>
      <c r="P21" s="75"/>
    </row>
    <row r="22" spans="1:16" ht="33.75" customHeight="1" x14ac:dyDescent="0.45">
      <c r="A22" s="9">
        <v>20</v>
      </c>
      <c r="B22" s="105" t="s">
        <v>56</v>
      </c>
      <c r="C22" s="105" t="s">
        <v>57</v>
      </c>
      <c r="D22" s="105" t="s">
        <v>37</v>
      </c>
      <c r="E22" s="105" t="s">
        <v>19</v>
      </c>
      <c r="F22" s="105" t="s">
        <v>186</v>
      </c>
      <c r="G22" s="114">
        <v>45000</v>
      </c>
      <c r="H22" s="163">
        <v>1148.33</v>
      </c>
      <c r="I22" s="115">
        <v>25</v>
      </c>
      <c r="J22" s="115">
        <v>1291.5</v>
      </c>
      <c r="K22" s="115">
        <v>1368</v>
      </c>
      <c r="L22" s="163">
        <v>1139</v>
      </c>
      <c r="M22" s="115">
        <f>+H22+I22+J22+K22+L22</f>
        <v>4971.83</v>
      </c>
      <c r="N22" s="116">
        <f>+G22-M22</f>
        <v>40028.17</v>
      </c>
    </row>
    <row r="23" spans="1:16" ht="33.75" customHeight="1" x14ac:dyDescent="0.45">
      <c r="A23" s="9">
        <v>15</v>
      </c>
      <c r="B23" s="105" t="s">
        <v>49</v>
      </c>
      <c r="C23" s="105" t="s">
        <v>14</v>
      </c>
      <c r="D23" s="69" t="s">
        <v>50</v>
      </c>
      <c r="E23" s="105" t="s">
        <v>19</v>
      </c>
      <c r="F23" s="105" t="s">
        <v>185</v>
      </c>
      <c r="G23" s="114">
        <v>40000</v>
      </c>
      <c r="H23" s="163">
        <v>442.65</v>
      </c>
      <c r="I23" s="115">
        <v>25</v>
      </c>
      <c r="J23" s="115">
        <v>1148</v>
      </c>
      <c r="K23" s="115">
        <v>1216</v>
      </c>
      <c r="L23" s="163">
        <v>0</v>
      </c>
      <c r="M23" s="115">
        <f t="shared" si="0"/>
        <v>2831.65</v>
      </c>
      <c r="N23" s="116">
        <f t="shared" si="1"/>
        <v>37168.35</v>
      </c>
      <c r="O23" s="98"/>
      <c r="P23" s="98"/>
    </row>
    <row r="24" spans="1:16" ht="33.75" customHeight="1" x14ac:dyDescent="0.45">
      <c r="A24" s="9">
        <v>16</v>
      </c>
      <c r="B24" s="105" t="s">
        <v>47</v>
      </c>
      <c r="C24" s="105" t="s">
        <v>202</v>
      </c>
      <c r="D24" s="105" t="s">
        <v>48</v>
      </c>
      <c r="E24" s="105" t="s">
        <v>19</v>
      </c>
      <c r="F24" s="105" t="s">
        <v>185</v>
      </c>
      <c r="G24" s="114">
        <v>40000</v>
      </c>
      <c r="H24" s="163">
        <v>0</v>
      </c>
      <c r="I24" s="115">
        <v>25</v>
      </c>
      <c r="J24" s="115">
        <v>1148</v>
      </c>
      <c r="K24" s="115">
        <v>1216</v>
      </c>
      <c r="L24" s="163">
        <v>7313.76</v>
      </c>
      <c r="M24" s="115">
        <f t="shared" si="0"/>
        <v>9702.76</v>
      </c>
      <c r="N24" s="116">
        <f t="shared" si="1"/>
        <v>30297.239999999998</v>
      </c>
    </row>
    <row r="25" spans="1:16" ht="33.75" customHeight="1" x14ac:dyDescent="0.45">
      <c r="A25" s="9">
        <v>17</v>
      </c>
      <c r="B25" s="105" t="s">
        <v>283</v>
      </c>
      <c r="C25" s="105" t="s">
        <v>217</v>
      </c>
      <c r="D25" s="105" t="s">
        <v>285</v>
      </c>
      <c r="E25" s="105" t="s">
        <v>19</v>
      </c>
      <c r="F25" s="105" t="s">
        <v>185</v>
      </c>
      <c r="G25" s="149">
        <v>40000</v>
      </c>
      <c r="H25" s="163">
        <v>442.65</v>
      </c>
      <c r="I25" s="116">
        <v>25</v>
      </c>
      <c r="J25" s="116">
        <v>1148</v>
      </c>
      <c r="K25" s="116">
        <v>1216</v>
      </c>
      <c r="L25" s="163">
        <v>0</v>
      </c>
      <c r="M25" s="116">
        <f t="shared" si="0"/>
        <v>2831.65</v>
      </c>
      <c r="N25" s="116">
        <f t="shared" si="1"/>
        <v>37168.35</v>
      </c>
    </row>
    <row r="26" spans="1:16" ht="33.75" customHeight="1" x14ac:dyDescent="0.45">
      <c r="A26" s="9">
        <v>18</v>
      </c>
      <c r="B26" s="105" t="s">
        <v>61</v>
      </c>
      <c r="C26" s="105" t="s">
        <v>205</v>
      </c>
      <c r="D26" s="105" t="s">
        <v>74</v>
      </c>
      <c r="E26" s="105" t="s">
        <v>19</v>
      </c>
      <c r="F26" s="105" t="s">
        <v>186</v>
      </c>
      <c r="G26" s="114">
        <v>40000</v>
      </c>
      <c r="H26" s="163">
        <v>442.65</v>
      </c>
      <c r="I26" s="115">
        <v>25</v>
      </c>
      <c r="J26" s="115">
        <v>1148</v>
      </c>
      <c r="K26" s="115">
        <v>1216</v>
      </c>
      <c r="L26" s="163">
        <v>0</v>
      </c>
      <c r="M26" s="115">
        <v>2831.65</v>
      </c>
      <c r="N26" s="116">
        <f t="shared" ref="N26" si="10">+G26-M26</f>
        <v>37168.35</v>
      </c>
    </row>
    <row r="27" spans="1:16" ht="33.75" customHeight="1" x14ac:dyDescent="0.45">
      <c r="A27" s="9">
        <v>19</v>
      </c>
      <c r="B27" s="105" t="s">
        <v>55</v>
      </c>
      <c r="C27" s="105" t="s">
        <v>207</v>
      </c>
      <c r="D27" s="105" t="s">
        <v>59</v>
      </c>
      <c r="E27" s="105" t="s">
        <v>27</v>
      </c>
      <c r="F27" s="105" t="s">
        <v>186</v>
      </c>
      <c r="G27" s="114">
        <v>35000</v>
      </c>
      <c r="H27" s="115">
        <v>0</v>
      </c>
      <c r="I27" s="115">
        <v>25</v>
      </c>
      <c r="J27" s="115">
        <v>1004.5</v>
      </c>
      <c r="K27" s="115">
        <v>1064</v>
      </c>
      <c r="L27" s="163">
        <v>789</v>
      </c>
      <c r="M27" s="115">
        <f t="shared" si="0"/>
        <v>2882.5</v>
      </c>
      <c r="N27" s="116">
        <f t="shared" si="1"/>
        <v>32117.5</v>
      </c>
    </row>
    <row r="28" spans="1:16" ht="33.75" customHeight="1" x14ac:dyDescent="0.45">
      <c r="A28" s="9">
        <v>21</v>
      </c>
      <c r="B28" s="105" t="s">
        <v>58</v>
      </c>
      <c r="C28" s="105" t="s">
        <v>217</v>
      </c>
      <c r="D28" s="105" t="s">
        <v>59</v>
      </c>
      <c r="E28" s="105" t="s">
        <v>19</v>
      </c>
      <c r="F28" s="105" t="s">
        <v>185</v>
      </c>
      <c r="G28" s="114">
        <v>35000</v>
      </c>
      <c r="H28" s="115">
        <v>0</v>
      </c>
      <c r="I28" s="115">
        <v>25</v>
      </c>
      <c r="J28" s="115">
        <v>1004.5</v>
      </c>
      <c r="K28" s="115">
        <v>1064</v>
      </c>
      <c r="L28" s="163">
        <v>0</v>
      </c>
      <c r="M28" s="115">
        <f t="shared" si="0"/>
        <v>2093.5</v>
      </c>
      <c r="N28" s="116">
        <f t="shared" si="1"/>
        <v>32906.5</v>
      </c>
    </row>
    <row r="29" spans="1:16" ht="33.75" customHeight="1" x14ac:dyDescent="0.45">
      <c r="A29" s="9">
        <v>22</v>
      </c>
      <c r="B29" s="105" t="s">
        <v>60</v>
      </c>
      <c r="C29" s="105" t="s">
        <v>207</v>
      </c>
      <c r="D29" s="105" t="s">
        <v>295</v>
      </c>
      <c r="E29" s="105" t="s">
        <v>27</v>
      </c>
      <c r="F29" s="105" t="s">
        <v>185</v>
      </c>
      <c r="G29" s="114">
        <v>35000</v>
      </c>
      <c r="H29" s="115">
        <v>0</v>
      </c>
      <c r="I29" s="115">
        <v>25</v>
      </c>
      <c r="J29" s="115">
        <v>1004.5</v>
      </c>
      <c r="K29" s="115">
        <v>1064</v>
      </c>
      <c r="L29" s="163">
        <v>1569.77</v>
      </c>
      <c r="M29" s="115">
        <f t="shared" si="0"/>
        <v>3663.27</v>
      </c>
      <c r="N29" s="116">
        <f t="shared" si="1"/>
        <v>31336.73</v>
      </c>
    </row>
    <row r="30" spans="1:16" ht="33.75" customHeight="1" x14ac:dyDescent="0.45">
      <c r="A30" s="9">
        <v>23</v>
      </c>
      <c r="B30" s="105" t="s">
        <v>62</v>
      </c>
      <c r="C30" s="105" t="s">
        <v>217</v>
      </c>
      <c r="D30" s="105" t="s">
        <v>59</v>
      </c>
      <c r="E30" s="105" t="s">
        <v>19</v>
      </c>
      <c r="F30" s="105" t="s">
        <v>185</v>
      </c>
      <c r="G30" s="114">
        <v>35000</v>
      </c>
      <c r="H30" s="115">
        <v>0</v>
      </c>
      <c r="I30" s="115">
        <v>25</v>
      </c>
      <c r="J30" s="115">
        <v>1004.5</v>
      </c>
      <c r="K30" s="115">
        <v>1064</v>
      </c>
      <c r="L30" s="163">
        <v>0</v>
      </c>
      <c r="M30" s="115">
        <f t="shared" si="0"/>
        <v>2093.5</v>
      </c>
      <c r="N30" s="116">
        <f t="shared" si="1"/>
        <v>32906.5</v>
      </c>
    </row>
    <row r="31" spans="1:16" ht="33.75" customHeight="1" x14ac:dyDescent="0.45">
      <c r="A31" s="9">
        <v>24</v>
      </c>
      <c r="B31" s="109" t="s">
        <v>54</v>
      </c>
      <c r="C31" s="105" t="s">
        <v>296</v>
      </c>
      <c r="D31" s="105" t="s">
        <v>45</v>
      </c>
      <c r="E31" s="105" t="s">
        <v>19</v>
      </c>
      <c r="F31" s="105" t="s">
        <v>186</v>
      </c>
      <c r="G31" s="114">
        <v>35000</v>
      </c>
      <c r="H31" s="115">
        <v>0</v>
      </c>
      <c r="I31" s="115">
        <v>25</v>
      </c>
      <c r="J31" s="115">
        <v>1004.5</v>
      </c>
      <c r="K31" s="115">
        <v>1064</v>
      </c>
      <c r="L31" s="163">
        <v>0</v>
      </c>
      <c r="M31" s="115">
        <f t="shared" si="0"/>
        <v>2093.5</v>
      </c>
      <c r="N31" s="116">
        <f t="shared" si="1"/>
        <v>32906.5</v>
      </c>
    </row>
    <row r="32" spans="1:16" ht="33.75" customHeight="1" x14ac:dyDescent="0.45">
      <c r="A32" s="9">
        <v>25</v>
      </c>
      <c r="B32" s="109" t="s">
        <v>53</v>
      </c>
      <c r="C32" s="105" t="s">
        <v>206</v>
      </c>
      <c r="D32" s="105" t="s">
        <v>162</v>
      </c>
      <c r="E32" s="105" t="s">
        <v>19</v>
      </c>
      <c r="F32" s="105" t="s">
        <v>186</v>
      </c>
      <c r="G32" s="114">
        <v>35000</v>
      </c>
      <c r="H32" s="115">
        <v>0</v>
      </c>
      <c r="I32" s="115">
        <v>25</v>
      </c>
      <c r="J32" s="115">
        <v>1004.5</v>
      </c>
      <c r="K32" s="115">
        <v>1064</v>
      </c>
      <c r="L32" s="163">
        <v>0</v>
      </c>
      <c r="M32" s="115">
        <f t="shared" si="0"/>
        <v>2093.5</v>
      </c>
      <c r="N32" s="116">
        <f t="shared" si="1"/>
        <v>32906.5</v>
      </c>
    </row>
    <row r="33" spans="1:16" ht="33.75" customHeight="1" x14ac:dyDescent="0.45">
      <c r="A33" s="9">
        <v>26</v>
      </c>
      <c r="B33" s="105" t="s">
        <v>79</v>
      </c>
      <c r="C33" s="105" t="s">
        <v>80</v>
      </c>
      <c r="D33" s="105" t="s">
        <v>59</v>
      </c>
      <c r="E33" s="105" t="s">
        <v>19</v>
      </c>
      <c r="F33" s="105" t="s">
        <v>186</v>
      </c>
      <c r="G33" s="149">
        <v>35000</v>
      </c>
      <c r="H33" s="116">
        <v>0</v>
      </c>
      <c r="I33" s="116">
        <v>25</v>
      </c>
      <c r="J33" s="116">
        <v>1004.5</v>
      </c>
      <c r="K33" s="116">
        <v>1064</v>
      </c>
      <c r="L33" s="163">
        <v>0</v>
      </c>
      <c r="M33" s="116">
        <f t="shared" ref="M33:M41" si="11">+H33+I33+J33+K33+L33</f>
        <v>2093.5</v>
      </c>
      <c r="N33" s="116">
        <f t="shared" ref="N33:N41" si="12">+G33-M33</f>
        <v>32906.5</v>
      </c>
    </row>
    <row r="34" spans="1:16" ht="33.75" customHeight="1" x14ac:dyDescent="0.45">
      <c r="A34" s="9">
        <v>27</v>
      </c>
      <c r="B34" s="105" t="s">
        <v>68</v>
      </c>
      <c r="C34" s="105" t="s">
        <v>263</v>
      </c>
      <c r="D34" s="105" t="s">
        <v>264</v>
      </c>
      <c r="E34" s="105" t="s">
        <v>27</v>
      </c>
      <c r="F34" s="105" t="s">
        <v>185</v>
      </c>
      <c r="G34" s="114">
        <v>35000</v>
      </c>
      <c r="H34" s="115">
        <v>0</v>
      </c>
      <c r="I34" s="115">
        <v>25</v>
      </c>
      <c r="J34" s="116">
        <v>1004.5</v>
      </c>
      <c r="K34" s="116">
        <v>1064</v>
      </c>
      <c r="L34" s="163">
        <v>0</v>
      </c>
      <c r="M34" s="116">
        <f t="shared" si="11"/>
        <v>2093.5</v>
      </c>
      <c r="N34" s="116">
        <f t="shared" si="12"/>
        <v>32906.5</v>
      </c>
    </row>
    <row r="35" spans="1:16" ht="33.75" customHeight="1" x14ac:dyDescent="0.45">
      <c r="A35" s="9">
        <v>28</v>
      </c>
      <c r="B35" s="105" t="s">
        <v>265</v>
      </c>
      <c r="C35" s="105" t="s">
        <v>203</v>
      </c>
      <c r="D35" s="105" t="s">
        <v>59</v>
      </c>
      <c r="E35" s="105" t="s">
        <v>19</v>
      </c>
      <c r="F35" s="105" t="s">
        <v>186</v>
      </c>
      <c r="G35" s="114">
        <v>35000</v>
      </c>
      <c r="H35" s="115">
        <v>0</v>
      </c>
      <c r="I35" s="115">
        <v>25</v>
      </c>
      <c r="J35" s="116">
        <v>1004.5</v>
      </c>
      <c r="K35" s="116">
        <v>1064</v>
      </c>
      <c r="L35" s="163">
        <v>0</v>
      </c>
      <c r="M35" s="116">
        <f t="shared" si="11"/>
        <v>2093.5</v>
      </c>
      <c r="N35" s="116">
        <f t="shared" si="12"/>
        <v>32906.5</v>
      </c>
      <c r="O35" s="98"/>
      <c r="P35" s="98"/>
    </row>
    <row r="36" spans="1:16" ht="33.75" customHeight="1" x14ac:dyDescent="0.45">
      <c r="A36" s="9">
        <v>29</v>
      </c>
      <c r="B36" s="105" t="s">
        <v>284</v>
      </c>
      <c r="C36" s="105" t="s">
        <v>286</v>
      </c>
      <c r="D36" s="105" t="s">
        <v>287</v>
      </c>
      <c r="E36" s="105" t="s">
        <v>19</v>
      </c>
      <c r="F36" s="105" t="s">
        <v>186</v>
      </c>
      <c r="G36" s="114">
        <v>35000</v>
      </c>
      <c r="H36" s="115">
        <v>0</v>
      </c>
      <c r="I36" s="115">
        <v>25</v>
      </c>
      <c r="J36" s="116">
        <v>1004.5</v>
      </c>
      <c r="K36" s="116">
        <v>1064</v>
      </c>
      <c r="L36" s="163">
        <v>0</v>
      </c>
      <c r="M36" s="116">
        <f t="shared" si="11"/>
        <v>2093.5</v>
      </c>
      <c r="N36" s="116">
        <f t="shared" si="12"/>
        <v>32906.5</v>
      </c>
      <c r="O36" s="98"/>
      <c r="P36" s="98"/>
    </row>
    <row r="37" spans="1:16" ht="33.75" customHeight="1" x14ac:dyDescent="0.45">
      <c r="A37" s="9">
        <v>30</v>
      </c>
      <c r="B37" s="105" t="s">
        <v>282</v>
      </c>
      <c r="C37" s="105" t="s">
        <v>263</v>
      </c>
      <c r="D37" s="105" t="s">
        <v>321</v>
      </c>
      <c r="E37" s="105" t="s">
        <v>19</v>
      </c>
      <c r="F37" s="105" t="s">
        <v>185</v>
      </c>
      <c r="G37" s="114">
        <v>35000</v>
      </c>
      <c r="H37" s="115">
        <v>0</v>
      </c>
      <c r="I37" s="115">
        <v>25</v>
      </c>
      <c r="J37" s="116">
        <v>1004.5</v>
      </c>
      <c r="K37" s="116">
        <v>1064</v>
      </c>
      <c r="L37" s="163">
        <v>0</v>
      </c>
      <c r="M37" s="116">
        <f t="shared" si="11"/>
        <v>2093.5</v>
      </c>
      <c r="N37" s="116">
        <f t="shared" si="12"/>
        <v>32906.5</v>
      </c>
      <c r="O37" s="98"/>
      <c r="P37" s="98"/>
    </row>
    <row r="38" spans="1:16" ht="33.75" customHeight="1" x14ac:dyDescent="0.45">
      <c r="A38" s="9">
        <v>31</v>
      </c>
      <c r="B38" s="105" t="s">
        <v>311</v>
      </c>
      <c r="C38" s="105" t="s">
        <v>293</v>
      </c>
      <c r="D38" s="105" t="s">
        <v>48</v>
      </c>
      <c r="E38" s="105" t="s">
        <v>19</v>
      </c>
      <c r="F38" s="105" t="s">
        <v>185</v>
      </c>
      <c r="G38" s="114">
        <v>35000</v>
      </c>
      <c r="H38" s="115">
        <f>-I3831</f>
        <v>0</v>
      </c>
      <c r="I38" s="115">
        <v>25</v>
      </c>
      <c r="J38" s="116">
        <v>1004.5</v>
      </c>
      <c r="K38" s="116">
        <v>1064</v>
      </c>
      <c r="L38" s="163">
        <f>-M386</f>
        <v>0</v>
      </c>
      <c r="M38" s="116">
        <f t="shared" si="11"/>
        <v>2093.5</v>
      </c>
      <c r="N38" s="116">
        <f t="shared" si="12"/>
        <v>32906.5</v>
      </c>
      <c r="O38" s="98"/>
      <c r="P38" s="98"/>
    </row>
    <row r="39" spans="1:16" ht="33.75" customHeight="1" x14ac:dyDescent="0.45">
      <c r="A39" s="9">
        <v>32</v>
      </c>
      <c r="B39" s="105" t="s">
        <v>355</v>
      </c>
      <c r="C39" s="105" t="s">
        <v>225</v>
      </c>
      <c r="D39" s="105" t="s">
        <v>59</v>
      </c>
      <c r="E39" s="105" t="s">
        <v>19</v>
      </c>
      <c r="F39" s="105" t="s">
        <v>185</v>
      </c>
      <c r="G39" s="114">
        <v>35000</v>
      </c>
      <c r="H39" s="115">
        <f>-I3832</f>
        <v>0</v>
      </c>
      <c r="I39" s="115">
        <v>25</v>
      </c>
      <c r="J39" s="116">
        <v>1004.5</v>
      </c>
      <c r="K39" s="116">
        <v>1064</v>
      </c>
      <c r="L39" s="163">
        <f>-M387</f>
        <v>0</v>
      </c>
      <c r="M39" s="116">
        <f t="shared" si="11"/>
        <v>2093.5</v>
      </c>
      <c r="N39" s="116">
        <f t="shared" si="12"/>
        <v>32906.5</v>
      </c>
      <c r="O39" s="98"/>
      <c r="P39" s="98"/>
    </row>
    <row r="40" spans="1:16" ht="33.75" customHeight="1" x14ac:dyDescent="0.45">
      <c r="A40" s="9">
        <v>33</v>
      </c>
      <c r="B40" s="105" t="s">
        <v>66</v>
      </c>
      <c r="C40" s="105" t="s">
        <v>203</v>
      </c>
      <c r="D40" s="105" t="s">
        <v>59</v>
      </c>
      <c r="E40" s="105" t="s">
        <v>19</v>
      </c>
      <c r="F40" s="105" t="s">
        <v>186</v>
      </c>
      <c r="G40" s="114">
        <v>35000</v>
      </c>
      <c r="H40" s="115">
        <v>0</v>
      </c>
      <c r="I40" s="115">
        <v>25</v>
      </c>
      <c r="J40" s="115">
        <v>1004.5</v>
      </c>
      <c r="K40" s="115">
        <v>1064</v>
      </c>
      <c r="L40" s="163">
        <v>0</v>
      </c>
      <c r="M40" s="115">
        <f t="shared" si="11"/>
        <v>2093.5</v>
      </c>
      <c r="N40" s="116">
        <f t="shared" si="12"/>
        <v>32906.5</v>
      </c>
    </row>
    <row r="41" spans="1:16" ht="33.75" customHeight="1" x14ac:dyDescent="0.45">
      <c r="A41" s="9">
        <v>34</v>
      </c>
      <c r="B41" s="105" t="s">
        <v>366</v>
      </c>
      <c r="C41" s="105" t="s">
        <v>367</v>
      </c>
      <c r="D41" s="105" t="s">
        <v>85</v>
      </c>
      <c r="E41" s="105" t="s">
        <v>19</v>
      </c>
      <c r="F41" s="105" t="s">
        <v>185</v>
      </c>
      <c r="G41" s="114">
        <v>35000</v>
      </c>
      <c r="H41" s="115">
        <v>0</v>
      </c>
      <c r="I41" s="115">
        <v>25</v>
      </c>
      <c r="J41" s="115">
        <v>1004.5</v>
      </c>
      <c r="K41" s="115">
        <v>1064</v>
      </c>
      <c r="L41" s="163">
        <v>0</v>
      </c>
      <c r="M41" s="115">
        <f t="shared" si="11"/>
        <v>2093.5</v>
      </c>
      <c r="N41" s="116">
        <f t="shared" si="12"/>
        <v>32906.5</v>
      </c>
    </row>
    <row r="42" spans="1:16" ht="33.75" customHeight="1" x14ac:dyDescent="0.45">
      <c r="A42" s="9">
        <v>35</v>
      </c>
      <c r="B42" s="105" t="s">
        <v>64</v>
      </c>
      <c r="C42" s="105" t="s">
        <v>202</v>
      </c>
      <c r="D42" s="105" t="s">
        <v>48</v>
      </c>
      <c r="E42" s="105" t="s">
        <v>19</v>
      </c>
      <c r="F42" s="105" t="s">
        <v>185</v>
      </c>
      <c r="G42" s="114">
        <v>31500</v>
      </c>
      <c r="H42" s="115">
        <v>0</v>
      </c>
      <c r="I42" s="115">
        <v>25</v>
      </c>
      <c r="J42" s="115">
        <v>904.05</v>
      </c>
      <c r="K42" s="115">
        <v>957.6</v>
      </c>
      <c r="L42" s="163">
        <v>1577.45</v>
      </c>
      <c r="M42" s="115">
        <f t="shared" ref="M42:M75" si="13">+H42+I42+J42+K42+L42</f>
        <v>3464.1000000000004</v>
      </c>
      <c r="N42" s="116">
        <f t="shared" ref="N42:N76" si="14">+G42-M42</f>
        <v>28035.9</v>
      </c>
    </row>
    <row r="43" spans="1:16" ht="30" customHeight="1" x14ac:dyDescent="0.45">
      <c r="A43" s="9">
        <v>36</v>
      </c>
      <c r="B43" s="105" t="s">
        <v>236</v>
      </c>
      <c r="C43" s="105" t="s">
        <v>225</v>
      </c>
      <c r="D43" s="105" t="s">
        <v>59</v>
      </c>
      <c r="E43" s="105" t="s">
        <v>19</v>
      </c>
      <c r="F43" s="105" t="s">
        <v>185</v>
      </c>
      <c r="G43" s="149">
        <v>30000</v>
      </c>
      <c r="H43" s="116">
        <v>0</v>
      </c>
      <c r="I43" s="116">
        <v>25</v>
      </c>
      <c r="J43" s="116">
        <v>861</v>
      </c>
      <c r="K43" s="116">
        <v>912</v>
      </c>
      <c r="L43" s="163">
        <v>0</v>
      </c>
      <c r="M43" s="116">
        <v>1798</v>
      </c>
      <c r="N43" s="116">
        <f t="shared" ref="N43:N52" si="15">+G43-M43</f>
        <v>28202</v>
      </c>
    </row>
    <row r="44" spans="1:16" ht="33.75" customHeight="1" x14ac:dyDescent="0.45">
      <c r="A44" s="9">
        <v>37</v>
      </c>
      <c r="B44" s="105" t="s">
        <v>243</v>
      </c>
      <c r="C44" s="105" t="s">
        <v>225</v>
      </c>
      <c r="D44" s="105" t="s">
        <v>45</v>
      </c>
      <c r="E44" s="105" t="s">
        <v>19</v>
      </c>
      <c r="F44" s="105" t="s">
        <v>186</v>
      </c>
      <c r="G44" s="149">
        <v>30000</v>
      </c>
      <c r="H44" s="116">
        <v>0</v>
      </c>
      <c r="I44" s="116">
        <v>25</v>
      </c>
      <c r="J44" s="116">
        <v>861</v>
      </c>
      <c r="K44" s="116">
        <v>912</v>
      </c>
      <c r="L44" s="163">
        <v>0</v>
      </c>
      <c r="M44" s="116">
        <v>1798</v>
      </c>
      <c r="N44" s="116">
        <f t="shared" si="15"/>
        <v>28202</v>
      </c>
    </row>
    <row r="45" spans="1:16" ht="33.75" customHeight="1" x14ac:dyDescent="0.45">
      <c r="A45" s="9">
        <v>38</v>
      </c>
      <c r="B45" s="105" t="s">
        <v>244</v>
      </c>
      <c r="C45" s="105" t="s">
        <v>293</v>
      </c>
      <c r="D45" s="105" t="s">
        <v>85</v>
      </c>
      <c r="E45" s="105" t="s">
        <v>19</v>
      </c>
      <c r="F45" s="105" t="s">
        <v>185</v>
      </c>
      <c r="G45" s="149">
        <v>30000</v>
      </c>
      <c r="H45" s="116">
        <v>0</v>
      </c>
      <c r="I45" s="116">
        <v>25</v>
      </c>
      <c r="J45" s="116">
        <v>861</v>
      </c>
      <c r="K45" s="116">
        <v>912</v>
      </c>
      <c r="L45" s="163">
        <v>0</v>
      </c>
      <c r="M45" s="116">
        <v>1798</v>
      </c>
      <c r="N45" s="116">
        <f t="shared" si="15"/>
        <v>28202</v>
      </c>
    </row>
    <row r="46" spans="1:16" ht="33.75" customHeight="1" x14ac:dyDescent="0.45">
      <c r="A46" s="9">
        <v>39</v>
      </c>
      <c r="B46" s="105" t="s">
        <v>275</v>
      </c>
      <c r="C46" s="105" t="s">
        <v>71</v>
      </c>
      <c r="D46" s="105" t="s">
        <v>59</v>
      </c>
      <c r="E46" s="105" t="s">
        <v>19</v>
      </c>
      <c r="F46" s="105" t="s">
        <v>186</v>
      </c>
      <c r="G46" s="149">
        <v>30000</v>
      </c>
      <c r="H46" s="116">
        <v>0</v>
      </c>
      <c r="I46" s="116">
        <v>25</v>
      </c>
      <c r="J46" s="116">
        <v>861</v>
      </c>
      <c r="K46" s="116">
        <v>912</v>
      </c>
      <c r="L46" s="163">
        <v>0</v>
      </c>
      <c r="M46" s="116">
        <v>1798</v>
      </c>
      <c r="N46" s="116">
        <f t="shared" si="15"/>
        <v>28202</v>
      </c>
    </row>
    <row r="47" spans="1:16" ht="33.75" customHeight="1" x14ac:dyDescent="0.45">
      <c r="A47" s="9">
        <v>40</v>
      </c>
      <c r="B47" s="105" t="s">
        <v>276</v>
      </c>
      <c r="C47" s="105" t="s">
        <v>277</v>
      </c>
      <c r="D47" s="105" t="s">
        <v>45</v>
      </c>
      <c r="E47" s="105" t="s">
        <v>19</v>
      </c>
      <c r="F47" s="105" t="s">
        <v>186</v>
      </c>
      <c r="G47" s="149">
        <v>30000</v>
      </c>
      <c r="H47" s="116">
        <v>0</v>
      </c>
      <c r="I47" s="116">
        <v>25</v>
      </c>
      <c r="J47" s="116">
        <v>861</v>
      </c>
      <c r="K47" s="116">
        <v>912</v>
      </c>
      <c r="L47" s="163">
        <v>0</v>
      </c>
      <c r="M47" s="116">
        <v>1798</v>
      </c>
      <c r="N47" s="116">
        <f t="shared" si="15"/>
        <v>28202</v>
      </c>
    </row>
    <row r="48" spans="1:16" ht="33.75" customHeight="1" x14ac:dyDescent="0.45">
      <c r="A48" s="9">
        <v>41</v>
      </c>
      <c r="B48" s="105" t="s">
        <v>180</v>
      </c>
      <c r="C48" s="105" t="s">
        <v>320</v>
      </c>
      <c r="D48" s="105" t="s">
        <v>76</v>
      </c>
      <c r="E48" s="105" t="s">
        <v>19</v>
      </c>
      <c r="F48" s="105" t="s">
        <v>186</v>
      </c>
      <c r="G48" s="114">
        <v>30000</v>
      </c>
      <c r="H48" s="115">
        <v>0</v>
      </c>
      <c r="I48" s="115">
        <v>25</v>
      </c>
      <c r="J48" s="115">
        <v>861</v>
      </c>
      <c r="K48" s="115">
        <v>912</v>
      </c>
      <c r="L48" s="163">
        <v>0</v>
      </c>
      <c r="M48" s="115">
        <f>+H48+I48+J48+K48+L48</f>
        <v>1798</v>
      </c>
      <c r="N48" s="116">
        <f t="shared" si="15"/>
        <v>28202</v>
      </c>
    </row>
    <row r="49" spans="1:16" ht="33.75" customHeight="1" x14ac:dyDescent="0.45">
      <c r="A49" s="9">
        <v>42</v>
      </c>
      <c r="B49" s="105" t="s">
        <v>319</v>
      </c>
      <c r="C49" s="105" t="s">
        <v>320</v>
      </c>
      <c r="D49" s="105" t="s">
        <v>76</v>
      </c>
      <c r="E49" s="105" t="s">
        <v>19</v>
      </c>
      <c r="F49" s="105" t="s">
        <v>186</v>
      </c>
      <c r="G49" s="114">
        <v>30000</v>
      </c>
      <c r="H49" s="115">
        <v>0</v>
      </c>
      <c r="I49" s="115">
        <v>25</v>
      </c>
      <c r="J49" s="115">
        <v>861</v>
      </c>
      <c r="K49" s="115">
        <v>912</v>
      </c>
      <c r="L49" s="163">
        <v>0</v>
      </c>
      <c r="M49" s="115">
        <f>+H49+I49+J49+K49+L49</f>
        <v>1798</v>
      </c>
      <c r="N49" s="116">
        <f t="shared" si="15"/>
        <v>28202</v>
      </c>
    </row>
    <row r="50" spans="1:16" ht="33.75" customHeight="1" x14ac:dyDescent="0.45">
      <c r="A50" s="9">
        <v>43</v>
      </c>
      <c r="B50" s="105" t="s">
        <v>294</v>
      </c>
      <c r="C50" s="105" t="s">
        <v>208</v>
      </c>
      <c r="D50" s="105" t="s">
        <v>45</v>
      </c>
      <c r="E50" s="105" t="s">
        <v>19</v>
      </c>
      <c r="F50" s="105" t="s">
        <v>186</v>
      </c>
      <c r="G50" s="114">
        <v>30000</v>
      </c>
      <c r="H50" s="115">
        <v>0</v>
      </c>
      <c r="I50" s="115">
        <v>25</v>
      </c>
      <c r="J50" s="115">
        <v>861</v>
      </c>
      <c r="K50" s="115">
        <v>912</v>
      </c>
      <c r="L50" s="163">
        <v>0</v>
      </c>
      <c r="M50" s="115">
        <f t="shared" ref="M50" si="16">+H50+I50+J50+K50+L50</f>
        <v>1798</v>
      </c>
      <c r="N50" s="116">
        <f t="shared" si="15"/>
        <v>28202</v>
      </c>
    </row>
    <row r="51" spans="1:16" ht="33.75" customHeight="1" x14ac:dyDescent="0.45">
      <c r="A51" s="9">
        <v>44</v>
      </c>
      <c r="B51" s="105" t="s">
        <v>77</v>
      </c>
      <c r="C51" s="105" t="s">
        <v>224</v>
      </c>
      <c r="D51" s="105" t="s">
        <v>45</v>
      </c>
      <c r="E51" s="105" t="s">
        <v>19</v>
      </c>
      <c r="F51" s="105" t="s">
        <v>186</v>
      </c>
      <c r="G51" s="114">
        <v>30000</v>
      </c>
      <c r="H51" s="115">
        <v>0</v>
      </c>
      <c r="I51" s="115">
        <v>25</v>
      </c>
      <c r="J51" s="115">
        <v>861</v>
      </c>
      <c r="K51" s="115">
        <v>912</v>
      </c>
      <c r="L51" s="163">
        <v>0</v>
      </c>
      <c r="M51" s="115">
        <v>1798</v>
      </c>
      <c r="N51" s="116">
        <f t="shared" si="15"/>
        <v>28202</v>
      </c>
    </row>
    <row r="52" spans="1:16" ht="33.75" customHeight="1" x14ac:dyDescent="0.45">
      <c r="A52" s="9">
        <v>45</v>
      </c>
      <c r="B52" s="105" t="s">
        <v>375</v>
      </c>
      <c r="C52" s="105" t="s">
        <v>225</v>
      </c>
      <c r="D52" s="105" t="s">
        <v>378</v>
      </c>
      <c r="E52" s="105" t="s">
        <v>19</v>
      </c>
      <c r="F52" s="105" t="s">
        <v>185</v>
      </c>
      <c r="G52" s="114">
        <v>30000</v>
      </c>
      <c r="H52" s="115">
        <v>0</v>
      </c>
      <c r="I52" s="115">
        <v>25</v>
      </c>
      <c r="J52" s="115">
        <v>861</v>
      </c>
      <c r="K52" s="115">
        <v>912</v>
      </c>
      <c r="L52" s="163">
        <v>0</v>
      </c>
      <c r="M52" s="115">
        <v>1798</v>
      </c>
      <c r="N52" s="116">
        <f t="shared" si="15"/>
        <v>28202</v>
      </c>
    </row>
    <row r="53" spans="1:16" ht="33.75" customHeight="1" x14ac:dyDescent="0.45">
      <c r="A53" s="9">
        <v>46</v>
      </c>
      <c r="B53" s="105" t="s">
        <v>70</v>
      </c>
      <c r="C53" s="105" t="s">
        <v>207</v>
      </c>
      <c r="D53" s="105" t="s">
        <v>45</v>
      </c>
      <c r="E53" s="105" t="s">
        <v>27</v>
      </c>
      <c r="F53" s="105" t="s">
        <v>186</v>
      </c>
      <c r="G53" s="114">
        <v>28665</v>
      </c>
      <c r="H53" s="115">
        <v>0</v>
      </c>
      <c r="I53" s="115">
        <v>25</v>
      </c>
      <c r="J53" s="115">
        <v>822.69</v>
      </c>
      <c r="K53" s="115">
        <v>871.42</v>
      </c>
      <c r="L53" s="163">
        <v>1569.77</v>
      </c>
      <c r="M53" s="115">
        <f t="shared" si="13"/>
        <v>3288.88</v>
      </c>
      <c r="N53" s="116">
        <f t="shared" si="14"/>
        <v>25376.12</v>
      </c>
    </row>
    <row r="54" spans="1:16" ht="33.75" customHeight="1" x14ac:dyDescent="0.45">
      <c r="A54" s="9">
        <v>47</v>
      </c>
      <c r="B54" s="105" t="s">
        <v>69</v>
      </c>
      <c r="C54" s="105" t="s">
        <v>223</v>
      </c>
      <c r="D54" s="105" t="s">
        <v>162</v>
      </c>
      <c r="E54" s="105" t="s">
        <v>19</v>
      </c>
      <c r="F54" s="105" t="s">
        <v>186</v>
      </c>
      <c r="G54" s="114">
        <v>28000</v>
      </c>
      <c r="H54" s="115">
        <v>0</v>
      </c>
      <c r="I54" s="115">
        <v>25</v>
      </c>
      <c r="J54" s="115">
        <v>803.6</v>
      </c>
      <c r="K54" s="115">
        <v>851.2</v>
      </c>
      <c r="L54" s="163">
        <v>0</v>
      </c>
      <c r="M54" s="115">
        <f t="shared" si="13"/>
        <v>1679.8000000000002</v>
      </c>
      <c r="N54" s="116">
        <f t="shared" si="14"/>
        <v>26320.2</v>
      </c>
    </row>
    <row r="55" spans="1:16" ht="33.75" customHeight="1" x14ac:dyDescent="0.45">
      <c r="A55" s="9">
        <v>48</v>
      </c>
      <c r="B55" s="105" t="s">
        <v>72</v>
      </c>
      <c r="C55" s="105" t="s">
        <v>222</v>
      </c>
      <c r="D55" s="69" t="s">
        <v>50</v>
      </c>
      <c r="E55" s="105" t="s">
        <v>19</v>
      </c>
      <c r="F55" s="105" t="s">
        <v>185</v>
      </c>
      <c r="G55" s="114">
        <v>26500</v>
      </c>
      <c r="H55" s="115">
        <v>0</v>
      </c>
      <c r="I55" s="115">
        <v>25</v>
      </c>
      <c r="J55" s="115">
        <v>760.55</v>
      </c>
      <c r="K55" s="115">
        <v>805.6</v>
      </c>
      <c r="L55" s="163">
        <v>0</v>
      </c>
      <c r="M55" s="115">
        <f t="shared" si="13"/>
        <v>1591.15</v>
      </c>
      <c r="N55" s="116">
        <f t="shared" si="14"/>
        <v>24908.85</v>
      </c>
    </row>
    <row r="56" spans="1:16" ht="33.75" customHeight="1" x14ac:dyDescent="0.45">
      <c r="A56" s="9">
        <v>49</v>
      </c>
      <c r="B56" s="105" t="s">
        <v>73</v>
      </c>
      <c r="C56" s="105" t="s">
        <v>202</v>
      </c>
      <c r="D56" s="105" t="s">
        <v>74</v>
      </c>
      <c r="E56" s="105" t="s">
        <v>19</v>
      </c>
      <c r="F56" s="105" t="s">
        <v>186</v>
      </c>
      <c r="G56" s="114">
        <v>25000</v>
      </c>
      <c r="H56" s="115">
        <v>0</v>
      </c>
      <c r="I56" s="115">
        <v>25</v>
      </c>
      <c r="J56" s="115">
        <v>717.5</v>
      </c>
      <c r="K56" s="115">
        <v>760</v>
      </c>
      <c r="L56" s="163">
        <v>0</v>
      </c>
      <c r="M56" s="115">
        <f t="shared" si="13"/>
        <v>1502.5</v>
      </c>
      <c r="N56" s="116">
        <f t="shared" si="14"/>
        <v>23497.5</v>
      </c>
    </row>
    <row r="57" spans="1:16" ht="33.75" customHeight="1" x14ac:dyDescent="0.45">
      <c r="A57" s="9">
        <v>50</v>
      </c>
      <c r="B57" s="105" t="s">
        <v>261</v>
      </c>
      <c r="C57" s="105" t="s">
        <v>202</v>
      </c>
      <c r="D57" s="105" t="s">
        <v>45</v>
      </c>
      <c r="E57" s="105" t="s">
        <v>19</v>
      </c>
      <c r="F57" s="105" t="s">
        <v>186</v>
      </c>
      <c r="G57" s="114">
        <v>25000</v>
      </c>
      <c r="H57" s="115">
        <v>0</v>
      </c>
      <c r="I57" s="115">
        <v>25</v>
      </c>
      <c r="J57" s="115">
        <v>717.5</v>
      </c>
      <c r="K57" s="115">
        <v>760</v>
      </c>
      <c r="L57" s="163">
        <v>0</v>
      </c>
      <c r="M57" s="115">
        <f>+H57+I57+J57+K57+L57</f>
        <v>1502.5</v>
      </c>
      <c r="N57" s="116">
        <f>+G57-M57</f>
        <v>23497.5</v>
      </c>
      <c r="O57" s="98"/>
      <c r="P57" s="98"/>
    </row>
    <row r="58" spans="1:16" ht="33.75" customHeight="1" x14ac:dyDescent="0.45">
      <c r="A58" s="9">
        <v>51</v>
      </c>
      <c r="B58" s="105" t="s">
        <v>262</v>
      </c>
      <c r="C58" s="105" t="s">
        <v>201</v>
      </c>
      <c r="D58" s="105" t="s">
        <v>45</v>
      </c>
      <c r="E58" s="105" t="s">
        <v>19</v>
      </c>
      <c r="F58" s="105" t="s">
        <v>186</v>
      </c>
      <c r="G58" s="114">
        <v>25000</v>
      </c>
      <c r="H58" s="115">
        <v>0</v>
      </c>
      <c r="I58" s="115">
        <v>25</v>
      </c>
      <c r="J58" s="115">
        <v>717.5</v>
      </c>
      <c r="K58" s="115">
        <v>760</v>
      </c>
      <c r="L58" s="163">
        <v>0</v>
      </c>
      <c r="M58" s="115">
        <f>+H58+I58+J58+K58+L58</f>
        <v>1502.5</v>
      </c>
      <c r="N58" s="116">
        <f>+G58-M58</f>
        <v>23497.5</v>
      </c>
      <c r="O58" s="98"/>
      <c r="P58" s="98"/>
    </row>
    <row r="59" spans="1:16" ht="33.75" customHeight="1" x14ac:dyDescent="0.45">
      <c r="A59" s="9">
        <v>52</v>
      </c>
      <c r="B59" s="105" t="s">
        <v>271</v>
      </c>
      <c r="C59" s="105" t="s">
        <v>268</v>
      </c>
      <c r="D59" s="105" t="s">
        <v>269</v>
      </c>
      <c r="E59" s="105" t="s">
        <v>19</v>
      </c>
      <c r="F59" s="105" t="s">
        <v>186</v>
      </c>
      <c r="G59" s="114">
        <v>25000</v>
      </c>
      <c r="H59" s="115">
        <v>0</v>
      </c>
      <c r="I59" s="115">
        <v>25</v>
      </c>
      <c r="J59" s="115">
        <v>717.5</v>
      </c>
      <c r="K59" s="115">
        <v>760</v>
      </c>
      <c r="L59" s="163">
        <v>1577.45</v>
      </c>
      <c r="M59" s="115">
        <f>+H59+I59+J59+K59+L59</f>
        <v>3079.95</v>
      </c>
      <c r="N59" s="116">
        <f>+G59-M59</f>
        <v>21920.05</v>
      </c>
      <c r="O59" s="98"/>
      <c r="P59" s="98"/>
    </row>
    <row r="60" spans="1:16" ht="33.75" customHeight="1" x14ac:dyDescent="0.45">
      <c r="A60" s="9">
        <v>53</v>
      </c>
      <c r="B60" s="105" t="s">
        <v>354</v>
      </c>
      <c r="C60" s="105" t="s">
        <v>203</v>
      </c>
      <c r="D60" s="105" t="s">
        <v>76</v>
      </c>
      <c r="E60" s="105" t="s">
        <v>19</v>
      </c>
      <c r="F60" s="105" t="s">
        <v>186</v>
      </c>
      <c r="G60" s="114">
        <v>25000</v>
      </c>
      <c r="H60" s="115">
        <v>0</v>
      </c>
      <c r="I60" s="115">
        <v>25</v>
      </c>
      <c r="J60" s="115">
        <v>717.5</v>
      </c>
      <c r="K60" s="115">
        <v>760</v>
      </c>
      <c r="L60" s="163">
        <v>0</v>
      </c>
      <c r="M60" s="115">
        <v>1502.5</v>
      </c>
      <c r="N60" s="116">
        <f>+G60-M60</f>
        <v>23497.5</v>
      </c>
      <c r="O60" s="98"/>
      <c r="P60" s="98"/>
    </row>
    <row r="61" spans="1:16" ht="33.75" customHeight="1" x14ac:dyDescent="0.45">
      <c r="A61" s="9">
        <v>54</v>
      </c>
      <c r="B61" s="105" t="s">
        <v>385</v>
      </c>
      <c r="C61" s="105" t="s">
        <v>232</v>
      </c>
      <c r="D61" s="105" t="s">
        <v>45</v>
      </c>
      <c r="E61" s="105" t="s">
        <v>19</v>
      </c>
      <c r="F61" s="105" t="s">
        <v>186</v>
      </c>
      <c r="G61" s="114">
        <v>25000</v>
      </c>
      <c r="H61" s="115">
        <v>0</v>
      </c>
      <c r="I61" s="115">
        <v>25</v>
      </c>
      <c r="J61" s="115">
        <v>717.5</v>
      </c>
      <c r="K61" s="115">
        <v>760</v>
      </c>
      <c r="L61" s="163">
        <v>0</v>
      </c>
      <c r="M61" s="115">
        <v>1502.5</v>
      </c>
      <c r="N61" s="116">
        <f>+G61-M61</f>
        <v>23497.5</v>
      </c>
      <c r="O61" s="98"/>
      <c r="P61" s="98"/>
    </row>
    <row r="62" spans="1:16" ht="33.75" customHeight="1" x14ac:dyDescent="0.45">
      <c r="A62" s="9">
        <v>55</v>
      </c>
      <c r="B62" s="105" t="s">
        <v>75</v>
      </c>
      <c r="C62" s="105" t="s">
        <v>207</v>
      </c>
      <c r="D62" s="105" t="s">
        <v>74</v>
      </c>
      <c r="E62" s="105" t="s">
        <v>27</v>
      </c>
      <c r="F62" s="105" t="s">
        <v>186</v>
      </c>
      <c r="G62" s="114">
        <v>23546.25</v>
      </c>
      <c r="H62" s="115">
        <v>0</v>
      </c>
      <c r="I62" s="115">
        <v>25</v>
      </c>
      <c r="J62" s="115">
        <v>675.78</v>
      </c>
      <c r="K62" s="115">
        <v>715.81</v>
      </c>
      <c r="L62" s="163">
        <v>0</v>
      </c>
      <c r="M62" s="115">
        <f t="shared" si="13"/>
        <v>1416.59</v>
      </c>
      <c r="N62" s="116">
        <f t="shared" si="14"/>
        <v>22129.66</v>
      </c>
    </row>
    <row r="63" spans="1:16" ht="33.75" customHeight="1" x14ac:dyDescent="0.45">
      <c r="A63" s="9">
        <v>56</v>
      </c>
      <c r="B63" s="105" t="s">
        <v>78</v>
      </c>
      <c r="C63" s="105" t="s">
        <v>232</v>
      </c>
      <c r="D63" s="105" t="s">
        <v>297</v>
      </c>
      <c r="E63" s="105" t="s">
        <v>19</v>
      </c>
      <c r="F63" s="105" t="s">
        <v>186</v>
      </c>
      <c r="G63" s="114">
        <v>23000</v>
      </c>
      <c r="H63" s="115">
        <v>0</v>
      </c>
      <c r="I63" s="115">
        <v>25</v>
      </c>
      <c r="J63" s="115">
        <v>660.1</v>
      </c>
      <c r="K63" s="115">
        <v>699.2</v>
      </c>
      <c r="L63" s="163">
        <v>0</v>
      </c>
      <c r="M63" s="115">
        <f t="shared" si="13"/>
        <v>1384.3000000000002</v>
      </c>
      <c r="N63" s="116">
        <f t="shared" si="14"/>
        <v>21615.7</v>
      </c>
    </row>
    <row r="64" spans="1:16" ht="33.75" customHeight="1" x14ac:dyDescent="0.45">
      <c r="A64" s="9">
        <v>57</v>
      </c>
      <c r="B64" s="105" t="s">
        <v>270</v>
      </c>
      <c r="C64" s="105" t="s">
        <v>202</v>
      </c>
      <c r="D64" s="105" t="s">
        <v>81</v>
      </c>
      <c r="E64" s="105" t="s">
        <v>19</v>
      </c>
      <c r="F64" s="105" t="s">
        <v>185</v>
      </c>
      <c r="G64" s="114">
        <v>21934</v>
      </c>
      <c r="H64" s="115">
        <v>0</v>
      </c>
      <c r="I64" s="115">
        <v>25</v>
      </c>
      <c r="J64" s="115">
        <v>629.51</v>
      </c>
      <c r="K64" s="115">
        <v>666.79</v>
      </c>
      <c r="L64" s="163">
        <v>0</v>
      </c>
      <c r="M64" s="115">
        <f t="shared" si="13"/>
        <v>1321.3</v>
      </c>
      <c r="N64" s="116">
        <f t="shared" si="14"/>
        <v>20612.7</v>
      </c>
    </row>
    <row r="65" spans="1:16" ht="33.75" customHeight="1" x14ac:dyDescent="0.45">
      <c r="A65" s="9">
        <v>58</v>
      </c>
      <c r="B65" s="105" t="s">
        <v>82</v>
      </c>
      <c r="C65" s="105" t="s">
        <v>222</v>
      </c>
      <c r="D65" s="69" t="s">
        <v>50</v>
      </c>
      <c r="E65" s="105" t="s">
        <v>19</v>
      </c>
      <c r="F65" s="105" t="s">
        <v>185</v>
      </c>
      <c r="G65" s="114">
        <v>21175</v>
      </c>
      <c r="H65" s="115">
        <v>0</v>
      </c>
      <c r="I65" s="115">
        <v>25</v>
      </c>
      <c r="J65" s="115">
        <v>607.72</v>
      </c>
      <c r="K65" s="115">
        <v>643.72</v>
      </c>
      <c r="L65" s="163">
        <v>0</v>
      </c>
      <c r="M65" s="115">
        <f t="shared" si="13"/>
        <v>1276.44</v>
      </c>
      <c r="N65" s="116">
        <f t="shared" si="14"/>
        <v>19898.560000000001</v>
      </c>
    </row>
    <row r="66" spans="1:16" ht="33.75" customHeight="1" x14ac:dyDescent="0.45">
      <c r="A66" s="9">
        <v>59</v>
      </c>
      <c r="B66" s="105" t="s">
        <v>196</v>
      </c>
      <c r="C66" s="105" t="s">
        <v>222</v>
      </c>
      <c r="D66" s="69" t="s">
        <v>50</v>
      </c>
      <c r="E66" s="105" t="s">
        <v>19</v>
      </c>
      <c r="F66" s="105" t="s">
        <v>185</v>
      </c>
      <c r="G66" s="114">
        <v>21175</v>
      </c>
      <c r="H66" s="115">
        <v>0</v>
      </c>
      <c r="I66" s="115">
        <v>25</v>
      </c>
      <c r="J66" s="115">
        <v>607.72</v>
      </c>
      <c r="K66" s="115">
        <v>643.72</v>
      </c>
      <c r="L66" s="163">
        <v>0</v>
      </c>
      <c r="M66" s="115">
        <f t="shared" si="13"/>
        <v>1276.44</v>
      </c>
      <c r="N66" s="116">
        <f t="shared" si="14"/>
        <v>19898.560000000001</v>
      </c>
      <c r="O66" s="98"/>
      <c r="P66" s="98"/>
    </row>
    <row r="67" spans="1:16" ht="33.75" customHeight="1" x14ac:dyDescent="0.45">
      <c r="A67" s="9">
        <v>60</v>
      </c>
      <c r="B67" s="105" t="s">
        <v>219</v>
      </c>
      <c r="C67" s="105" t="s">
        <v>222</v>
      </c>
      <c r="D67" s="105" t="s">
        <v>50</v>
      </c>
      <c r="E67" s="105" t="s">
        <v>19</v>
      </c>
      <c r="F67" s="105" t="s">
        <v>185</v>
      </c>
      <c r="G67" s="114">
        <v>20000</v>
      </c>
      <c r="H67" s="116">
        <v>0</v>
      </c>
      <c r="I67" s="116">
        <v>25</v>
      </c>
      <c r="J67" s="116">
        <v>574</v>
      </c>
      <c r="K67" s="116">
        <v>608</v>
      </c>
      <c r="L67" s="163">
        <v>0</v>
      </c>
      <c r="M67" s="115">
        <f t="shared" si="13"/>
        <v>1207</v>
      </c>
      <c r="N67" s="116">
        <f t="shared" si="14"/>
        <v>18793</v>
      </c>
    </row>
    <row r="68" spans="1:16" ht="33.75" customHeight="1" x14ac:dyDescent="0.45">
      <c r="A68" s="9">
        <v>61</v>
      </c>
      <c r="B68" s="105" t="s">
        <v>83</v>
      </c>
      <c r="C68" s="105" t="s">
        <v>202</v>
      </c>
      <c r="D68" s="105" t="s">
        <v>81</v>
      </c>
      <c r="E68" s="105" t="s">
        <v>19</v>
      </c>
      <c r="F68" s="105" t="s">
        <v>185</v>
      </c>
      <c r="G68" s="114">
        <v>20000</v>
      </c>
      <c r="H68" s="115">
        <v>0</v>
      </c>
      <c r="I68" s="115">
        <v>25</v>
      </c>
      <c r="J68" s="115">
        <v>574</v>
      </c>
      <c r="K68" s="115">
        <v>608</v>
      </c>
      <c r="L68" s="163">
        <v>0</v>
      </c>
      <c r="M68" s="115">
        <f t="shared" si="13"/>
        <v>1207</v>
      </c>
      <c r="N68" s="116">
        <f t="shared" si="14"/>
        <v>18793</v>
      </c>
    </row>
    <row r="69" spans="1:16" ht="33.75" customHeight="1" x14ac:dyDescent="0.45">
      <c r="A69" s="9">
        <v>62</v>
      </c>
      <c r="B69" s="105" t="s">
        <v>84</v>
      </c>
      <c r="C69" s="105" t="s">
        <v>202</v>
      </c>
      <c r="D69" s="105" t="s">
        <v>65</v>
      </c>
      <c r="E69" s="105" t="s">
        <v>19</v>
      </c>
      <c r="F69" s="105" t="s">
        <v>185</v>
      </c>
      <c r="G69" s="114">
        <v>20000</v>
      </c>
      <c r="H69" s="115">
        <v>0</v>
      </c>
      <c r="I69" s="115">
        <v>25</v>
      </c>
      <c r="J69" s="115">
        <v>574</v>
      </c>
      <c r="K69" s="115">
        <v>608</v>
      </c>
      <c r="L69" s="163">
        <v>0</v>
      </c>
      <c r="M69" s="115">
        <f t="shared" si="13"/>
        <v>1207</v>
      </c>
      <c r="N69" s="116">
        <f t="shared" si="14"/>
        <v>18793</v>
      </c>
      <c r="O69" s="98"/>
      <c r="P69" s="98"/>
    </row>
    <row r="70" spans="1:16" ht="33.75" customHeight="1" x14ac:dyDescent="0.45">
      <c r="A70" s="9">
        <v>63</v>
      </c>
      <c r="B70" s="105" t="s">
        <v>266</v>
      </c>
      <c r="C70" s="105" t="s">
        <v>202</v>
      </c>
      <c r="D70" s="105" t="s">
        <v>65</v>
      </c>
      <c r="E70" s="105" t="s">
        <v>19</v>
      </c>
      <c r="F70" s="105" t="s">
        <v>185</v>
      </c>
      <c r="G70" s="114">
        <v>20000</v>
      </c>
      <c r="H70" s="115">
        <v>0</v>
      </c>
      <c r="I70" s="115">
        <v>25</v>
      </c>
      <c r="J70" s="115">
        <v>574</v>
      </c>
      <c r="K70" s="115">
        <v>608</v>
      </c>
      <c r="L70" s="163">
        <v>0</v>
      </c>
      <c r="M70" s="115">
        <f>+H70+I70+J70+K70+L70</f>
        <v>1207</v>
      </c>
      <c r="N70" s="116">
        <f>+G70-M70</f>
        <v>18793</v>
      </c>
      <c r="O70" s="98"/>
      <c r="P70" s="98"/>
    </row>
    <row r="71" spans="1:16" ht="33.75" customHeight="1" x14ac:dyDescent="0.45">
      <c r="A71" s="9">
        <v>64</v>
      </c>
      <c r="B71" s="105" t="s">
        <v>267</v>
      </c>
      <c r="C71" s="105" t="s">
        <v>202</v>
      </c>
      <c r="D71" s="105" t="s">
        <v>65</v>
      </c>
      <c r="E71" s="105" t="s">
        <v>19</v>
      </c>
      <c r="F71" s="105" t="s">
        <v>185</v>
      </c>
      <c r="G71" s="114">
        <v>20000</v>
      </c>
      <c r="H71" s="115">
        <v>0</v>
      </c>
      <c r="I71" s="115">
        <v>25</v>
      </c>
      <c r="J71" s="115">
        <v>574</v>
      </c>
      <c r="K71" s="115">
        <v>608</v>
      </c>
      <c r="L71" s="163">
        <v>0</v>
      </c>
      <c r="M71" s="115">
        <f>+H71+I71+J71+K71+L71</f>
        <v>1207</v>
      </c>
      <c r="N71" s="116">
        <f>+G71-M71</f>
        <v>18793</v>
      </c>
      <c r="O71" s="98"/>
      <c r="P71" s="98"/>
    </row>
    <row r="72" spans="1:16" ht="33.75" customHeight="1" x14ac:dyDescent="0.45">
      <c r="A72" s="9">
        <v>65</v>
      </c>
      <c r="B72" s="105" t="s">
        <v>92</v>
      </c>
      <c r="C72" s="105" t="s">
        <v>202</v>
      </c>
      <c r="D72" s="105" t="s">
        <v>323</v>
      </c>
      <c r="E72" s="105" t="s">
        <v>19</v>
      </c>
      <c r="F72" s="105" t="s">
        <v>186</v>
      </c>
      <c r="G72" s="114">
        <v>20000</v>
      </c>
      <c r="H72" s="115">
        <v>0</v>
      </c>
      <c r="I72" s="115">
        <v>25</v>
      </c>
      <c r="J72" s="115">
        <v>574</v>
      </c>
      <c r="K72" s="115">
        <v>608</v>
      </c>
      <c r="L72" s="163">
        <v>0</v>
      </c>
      <c r="M72" s="115">
        <f t="shared" ref="M72:M73" si="17">+H72+I72+J72+K72+L72</f>
        <v>1207</v>
      </c>
      <c r="N72" s="116">
        <f t="shared" ref="N72" si="18">+G72-M72</f>
        <v>18793</v>
      </c>
    </row>
    <row r="73" spans="1:16" ht="33.75" customHeight="1" x14ac:dyDescent="0.45">
      <c r="A73" s="9">
        <v>66</v>
      </c>
      <c r="B73" s="105" t="s">
        <v>376</v>
      </c>
      <c r="C73" s="105" t="s">
        <v>225</v>
      </c>
      <c r="D73" s="105" t="s">
        <v>377</v>
      </c>
      <c r="E73" s="105" t="s">
        <v>19</v>
      </c>
      <c r="F73" s="105" t="s">
        <v>186</v>
      </c>
      <c r="G73" s="114">
        <v>20000</v>
      </c>
      <c r="H73" s="115">
        <v>0</v>
      </c>
      <c r="I73" s="115">
        <v>25</v>
      </c>
      <c r="J73" s="115">
        <v>574</v>
      </c>
      <c r="K73" s="115">
        <v>608</v>
      </c>
      <c r="L73" s="163">
        <v>0</v>
      </c>
      <c r="M73" s="115">
        <f t="shared" si="17"/>
        <v>1207</v>
      </c>
      <c r="N73" s="116">
        <f>+G73-M73</f>
        <v>18793</v>
      </c>
      <c r="O73" s="98"/>
      <c r="P73" s="98"/>
    </row>
    <row r="74" spans="1:16" ht="33.75" customHeight="1" x14ac:dyDescent="0.45">
      <c r="A74" s="9">
        <v>67</v>
      </c>
      <c r="B74" s="105" t="s">
        <v>86</v>
      </c>
      <c r="C74" s="105" t="s">
        <v>222</v>
      </c>
      <c r="D74" s="105" t="s">
        <v>87</v>
      </c>
      <c r="E74" s="105" t="s">
        <v>19</v>
      </c>
      <c r="F74" s="105" t="s">
        <v>185</v>
      </c>
      <c r="G74" s="114">
        <v>16500</v>
      </c>
      <c r="H74" s="115">
        <v>0</v>
      </c>
      <c r="I74" s="115">
        <v>25</v>
      </c>
      <c r="J74" s="115">
        <v>473.55</v>
      </c>
      <c r="K74" s="115">
        <v>501.6</v>
      </c>
      <c r="L74" s="163">
        <v>0</v>
      </c>
      <c r="M74" s="115">
        <f t="shared" si="13"/>
        <v>1000.1500000000001</v>
      </c>
      <c r="N74" s="116">
        <f t="shared" si="14"/>
        <v>15499.85</v>
      </c>
    </row>
    <row r="75" spans="1:16" ht="33.75" customHeight="1" x14ac:dyDescent="0.45">
      <c r="A75" s="9">
        <v>68</v>
      </c>
      <c r="B75" s="105" t="s">
        <v>90</v>
      </c>
      <c r="C75" s="105" t="s">
        <v>202</v>
      </c>
      <c r="D75" s="105" t="s">
        <v>81</v>
      </c>
      <c r="E75" s="105" t="s">
        <v>19</v>
      </c>
      <c r="F75" s="105" t="s">
        <v>186</v>
      </c>
      <c r="G75" s="114">
        <v>15000</v>
      </c>
      <c r="H75" s="115">
        <v>0</v>
      </c>
      <c r="I75" s="115">
        <v>25</v>
      </c>
      <c r="J75" s="115">
        <v>430.5</v>
      </c>
      <c r="K75" s="115">
        <v>456</v>
      </c>
      <c r="L75" s="163">
        <v>0</v>
      </c>
      <c r="M75" s="115">
        <f t="shared" si="13"/>
        <v>911.5</v>
      </c>
      <c r="N75" s="116">
        <f t="shared" si="14"/>
        <v>14088.5</v>
      </c>
    </row>
    <row r="76" spans="1:16" ht="33.75" customHeight="1" x14ac:dyDescent="0.45">
      <c r="A76" s="9">
        <v>69</v>
      </c>
      <c r="B76" s="105" t="s">
        <v>91</v>
      </c>
      <c r="C76" s="105" t="s">
        <v>202</v>
      </c>
      <c r="D76" s="105" t="s">
        <v>81</v>
      </c>
      <c r="E76" s="105" t="s">
        <v>19</v>
      </c>
      <c r="F76" s="105" t="s">
        <v>186</v>
      </c>
      <c r="G76" s="114">
        <v>15000</v>
      </c>
      <c r="H76" s="115">
        <v>0</v>
      </c>
      <c r="I76" s="115">
        <v>25</v>
      </c>
      <c r="J76" s="115">
        <v>430.5</v>
      </c>
      <c r="K76" s="115">
        <v>456</v>
      </c>
      <c r="L76" s="163">
        <v>0</v>
      </c>
      <c r="M76" s="115">
        <v>911.5</v>
      </c>
      <c r="N76" s="116">
        <f t="shared" si="14"/>
        <v>14088.5</v>
      </c>
    </row>
    <row r="77" spans="1:16" ht="33.75" customHeight="1" x14ac:dyDescent="0.45">
      <c r="A77" s="9">
        <v>70</v>
      </c>
      <c r="B77" s="105" t="s">
        <v>324</v>
      </c>
      <c r="C77" s="105" t="s">
        <v>202</v>
      </c>
      <c r="D77" s="105" t="s">
        <v>81</v>
      </c>
      <c r="E77" s="105" t="s">
        <v>19</v>
      </c>
      <c r="F77" s="105" t="s">
        <v>186</v>
      </c>
      <c r="G77" s="114">
        <v>15000</v>
      </c>
      <c r="H77" s="115">
        <v>0</v>
      </c>
      <c r="I77" s="115">
        <v>25</v>
      </c>
      <c r="J77" s="115">
        <v>430.5</v>
      </c>
      <c r="K77" s="115">
        <v>456</v>
      </c>
      <c r="L77" s="163">
        <v>0</v>
      </c>
      <c r="M77" s="115">
        <f t="shared" ref="M77:M86" si="19">+H77+I77+J77+K77+L77</f>
        <v>911.5</v>
      </c>
      <c r="N77" s="116">
        <f t="shared" ref="N77:N86" si="20">+G77-M77</f>
        <v>14088.5</v>
      </c>
    </row>
    <row r="78" spans="1:16" ht="33.75" customHeight="1" x14ac:dyDescent="0.45">
      <c r="A78" s="9">
        <v>71</v>
      </c>
      <c r="B78" s="105" t="s">
        <v>88</v>
      </c>
      <c r="C78" s="105" t="s">
        <v>202</v>
      </c>
      <c r="D78" s="105" t="s">
        <v>81</v>
      </c>
      <c r="E78" s="105" t="s">
        <v>19</v>
      </c>
      <c r="F78" s="105" t="s">
        <v>186</v>
      </c>
      <c r="G78" s="149">
        <v>15000</v>
      </c>
      <c r="H78" s="116">
        <v>0</v>
      </c>
      <c r="I78" s="116">
        <v>25</v>
      </c>
      <c r="J78" s="116">
        <v>430.5</v>
      </c>
      <c r="K78" s="116">
        <v>456</v>
      </c>
      <c r="L78" s="163">
        <v>0</v>
      </c>
      <c r="M78" s="116">
        <f t="shared" si="19"/>
        <v>911.5</v>
      </c>
      <c r="N78" s="116">
        <f t="shared" si="20"/>
        <v>14088.5</v>
      </c>
    </row>
    <row r="79" spans="1:16" ht="33.75" customHeight="1" x14ac:dyDescent="0.45">
      <c r="A79" s="9">
        <v>72</v>
      </c>
      <c r="B79" s="105" t="s">
        <v>93</v>
      </c>
      <c r="C79" s="105" t="s">
        <v>202</v>
      </c>
      <c r="D79" s="105" t="s">
        <v>81</v>
      </c>
      <c r="E79" s="105" t="s">
        <v>19</v>
      </c>
      <c r="F79" s="105" t="s">
        <v>186</v>
      </c>
      <c r="G79" s="149">
        <v>15000</v>
      </c>
      <c r="H79" s="116">
        <v>0</v>
      </c>
      <c r="I79" s="116">
        <v>25</v>
      </c>
      <c r="J79" s="116">
        <v>430.5</v>
      </c>
      <c r="K79" s="116">
        <v>456</v>
      </c>
      <c r="L79" s="163">
        <v>0</v>
      </c>
      <c r="M79" s="116">
        <f t="shared" si="19"/>
        <v>911.5</v>
      </c>
      <c r="N79" s="116">
        <f t="shared" si="20"/>
        <v>14088.5</v>
      </c>
    </row>
    <row r="80" spans="1:16" ht="33.75" customHeight="1" x14ac:dyDescent="0.45">
      <c r="A80" s="9">
        <v>73</v>
      </c>
      <c r="B80" s="105" t="s">
        <v>89</v>
      </c>
      <c r="C80" s="105" t="s">
        <v>202</v>
      </c>
      <c r="D80" s="105" t="s">
        <v>81</v>
      </c>
      <c r="E80" s="105" t="s">
        <v>19</v>
      </c>
      <c r="F80" s="105" t="s">
        <v>186</v>
      </c>
      <c r="G80" s="114">
        <v>15000</v>
      </c>
      <c r="H80" s="115">
        <v>0</v>
      </c>
      <c r="I80" s="115">
        <v>25</v>
      </c>
      <c r="J80" s="115">
        <v>430.5</v>
      </c>
      <c r="K80" s="115">
        <v>456</v>
      </c>
      <c r="L80" s="163">
        <v>0</v>
      </c>
      <c r="M80" s="115">
        <f t="shared" si="19"/>
        <v>911.5</v>
      </c>
      <c r="N80" s="116">
        <f t="shared" si="20"/>
        <v>14088.5</v>
      </c>
    </row>
    <row r="81" spans="1:14" ht="33.75" customHeight="1" x14ac:dyDescent="0.45">
      <c r="A81" s="9">
        <v>74</v>
      </c>
      <c r="B81" s="105" t="s">
        <v>197</v>
      </c>
      <c r="C81" s="105" t="s">
        <v>202</v>
      </c>
      <c r="D81" s="105" t="s">
        <v>81</v>
      </c>
      <c r="E81" s="105" t="s">
        <v>19</v>
      </c>
      <c r="F81" s="105" t="s">
        <v>186</v>
      </c>
      <c r="G81" s="149">
        <v>15000</v>
      </c>
      <c r="H81" s="116">
        <v>0</v>
      </c>
      <c r="I81" s="116">
        <v>25</v>
      </c>
      <c r="J81" s="116">
        <v>430.5</v>
      </c>
      <c r="K81" s="116">
        <v>456</v>
      </c>
      <c r="L81" s="163">
        <v>0</v>
      </c>
      <c r="M81" s="116">
        <f t="shared" si="19"/>
        <v>911.5</v>
      </c>
      <c r="N81" s="116">
        <f t="shared" si="20"/>
        <v>14088.5</v>
      </c>
    </row>
    <row r="82" spans="1:14" ht="33.75" customHeight="1" x14ac:dyDescent="0.45">
      <c r="A82" s="9">
        <v>75</v>
      </c>
      <c r="B82" s="105" t="s">
        <v>220</v>
      </c>
      <c r="C82" s="105" t="s">
        <v>202</v>
      </c>
      <c r="D82" s="105" t="s">
        <v>81</v>
      </c>
      <c r="E82" s="105" t="s">
        <v>19</v>
      </c>
      <c r="F82" s="105" t="s">
        <v>186</v>
      </c>
      <c r="G82" s="149">
        <v>15000</v>
      </c>
      <c r="H82" s="116">
        <v>0</v>
      </c>
      <c r="I82" s="116">
        <v>25</v>
      </c>
      <c r="J82" s="116">
        <v>430.5</v>
      </c>
      <c r="K82" s="116">
        <v>456</v>
      </c>
      <c r="L82" s="163">
        <v>0</v>
      </c>
      <c r="M82" s="116">
        <f t="shared" si="19"/>
        <v>911.5</v>
      </c>
      <c r="N82" s="116">
        <f t="shared" si="20"/>
        <v>14088.5</v>
      </c>
    </row>
    <row r="83" spans="1:14" ht="33.75" customHeight="1" x14ac:dyDescent="0.45">
      <c r="A83" s="9">
        <v>76</v>
      </c>
      <c r="B83" s="105" t="s">
        <v>198</v>
      </c>
      <c r="C83" s="105" t="s">
        <v>202</v>
      </c>
      <c r="D83" s="105" t="s">
        <v>81</v>
      </c>
      <c r="E83" s="105" t="s">
        <v>19</v>
      </c>
      <c r="F83" s="105" t="s">
        <v>186</v>
      </c>
      <c r="G83" s="114">
        <v>15000</v>
      </c>
      <c r="H83" s="115">
        <v>0</v>
      </c>
      <c r="I83" s="115">
        <v>25</v>
      </c>
      <c r="J83" s="115">
        <v>430.5</v>
      </c>
      <c r="K83" s="115">
        <v>456</v>
      </c>
      <c r="L83" s="163">
        <v>0</v>
      </c>
      <c r="M83" s="115">
        <f t="shared" si="19"/>
        <v>911.5</v>
      </c>
      <c r="N83" s="116">
        <f t="shared" si="20"/>
        <v>14088.5</v>
      </c>
    </row>
    <row r="84" spans="1:14" ht="33.75" customHeight="1" x14ac:dyDescent="0.45">
      <c r="A84" s="9">
        <v>77</v>
      </c>
      <c r="B84" s="105" t="s">
        <v>221</v>
      </c>
      <c r="C84" s="105" t="s">
        <v>202</v>
      </c>
      <c r="D84" s="105" t="s">
        <v>81</v>
      </c>
      <c r="E84" s="105" t="s">
        <v>19</v>
      </c>
      <c r="F84" s="105" t="s">
        <v>186</v>
      </c>
      <c r="G84" s="114">
        <v>15000</v>
      </c>
      <c r="H84" s="115">
        <v>0</v>
      </c>
      <c r="I84" s="115">
        <v>25</v>
      </c>
      <c r="J84" s="115">
        <v>430.5</v>
      </c>
      <c r="K84" s="115">
        <v>456</v>
      </c>
      <c r="L84" s="163">
        <v>0</v>
      </c>
      <c r="M84" s="115">
        <f t="shared" si="19"/>
        <v>911.5</v>
      </c>
      <c r="N84" s="116">
        <f t="shared" si="20"/>
        <v>14088.5</v>
      </c>
    </row>
    <row r="85" spans="1:14" ht="33.75" customHeight="1" x14ac:dyDescent="0.45">
      <c r="A85" s="9">
        <v>78</v>
      </c>
      <c r="B85" s="105" t="s">
        <v>231</v>
      </c>
      <c r="C85" s="105" t="s">
        <v>202</v>
      </c>
      <c r="D85" s="105" t="s">
        <v>81</v>
      </c>
      <c r="E85" s="105" t="s">
        <v>19</v>
      </c>
      <c r="F85" s="105" t="s">
        <v>186</v>
      </c>
      <c r="G85" s="114">
        <v>15000</v>
      </c>
      <c r="H85" s="116">
        <v>0</v>
      </c>
      <c r="I85" s="116">
        <v>25</v>
      </c>
      <c r="J85" s="116">
        <v>430.5</v>
      </c>
      <c r="K85" s="116">
        <v>456</v>
      </c>
      <c r="L85" s="163">
        <v>0</v>
      </c>
      <c r="M85" s="115">
        <f t="shared" si="19"/>
        <v>911.5</v>
      </c>
      <c r="N85" s="116">
        <f t="shared" si="20"/>
        <v>14088.5</v>
      </c>
    </row>
    <row r="86" spans="1:14" ht="33.75" customHeight="1" x14ac:dyDescent="0.45">
      <c r="A86" s="9">
        <v>79</v>
      </c>
      <c r="B86" s="105" t="s">
        <v>368</v>
      </c>
      <c r="C86" s="105" t="s">
        <v>202</v>
      </c>
      <c r="D86" s="105" t="s">
        <v>65</v>
      </c>
      <c r="E86" s="105" t="s">
        <v>19</v>
      </c>
      <c r="F86" s="105" t="s">
        <v>186</v>
      </c>
      <c r="G86" s="114">
        <v>15000</v>
      </c>
      <c r="H86" s="116">
        <v>0</v>
      </c>
      <c r="I86" s="116">
        <v>25</v>
      </c>
      <c r="J86" s="116">
        <v>430.5</v>
      </c>
      <c r="K86" s="116">
        <v>456</v>
      </c>
      <c r="L86" s="163">
        <v>0</v>
      </c>
      <c r="M86" s="115">
        <f t="shared" si="19"/>
        <v>911.5</v>
      </c>
      <c r="N86" s="116">
        <f t="shared" si="20"/>
        <v>14088.5</v>
      </c>
    </row>
    <row r="87" spans="1:14" ht="33.75" customHeight="1" x14ac:dyDescent="0.45">
      <c r="A87" s="9">
        <v>80</v>
      </c>
      <c r="B87" s="105" t="s">
        <v>379</v>
      </c>
      <c r="C87" s="105" t="s">
        <v>202</v>
      </c>
      <c r="D87" s="105" t="s">
        <v>81</v>
      </c>
      <c r="E87" s="105" t="s">
        <v>19</v>
      </c>
      <c r="F87" s="105" t="s">
        <v>186</v>
      </c>
      <c r="G87" s="114">
        <v>15000</v>
      </c>
      <c r="H87" s="116">
        <v>0</v>
      </c>
      <c r="I87" s="116">
        <v>25</v>
      </c>
      <c r="J87" s="116">
        <v>430.5</v>
      </c>
      <c r="K87" s="116">
        <v>456</v>
      </c>
      <c r="L87" s="163">
        <v>0</v>
      </c>
      <c r="M87" s="115">
        <f t="shared" ref="M87" si="21">+H87+I87+J87+K87+L87</f>
        <v>911.5</v>
      </c>
      <c r="N87" s="116">
        <f>+G87-M87</f>
        <v>14088.5</v>
      </c>
    </row>
    <row r="88" spans="1:14" s="180" customFormat="1" ht="33.75" customHeight="1" x14ac:dyDescent="0.45">
      <c r="A88" s="9">
        <v>81</v>
      </c>
      <c r="B88" s="179" t="s">
        <v>380</v>
      </c>
      <c r="C88" s="105" t="s">
        <v>202</v>
      </c>
      <c r="D88" s="105" t="s">
        <v>81</v>
      </c>
      <c r="E88" s="105" t="s">
        <v>19</v>
      </c>
      <c r="F88" s="105" t="s">
        <v>186</v>
      </c>
      <c r="G88" s="114">
        <v>15000</v>
      </c>
      <c r="H88" s="116">
        <v>0</v>
      </c>
      <c r="I88" s="116">
        <v>25</v>
      </c>
      <c r="J88" s="116">
        <v>430.5</v>
      </c>
      <c r="K88" s="116">
        <v>456</v>
      </c>
      <c r="L88" s="163">
        <v>0</v>
      </c>
      <c r="M88" s="115">
        <f t="shared" ref="M88" si="22">+H88+I88+J88+K88+L88</f>
        <v>911.5</v>
      </c>
      <c r="N88" s="116">
        <f>+G88-M88</f>
        <v>14088.5</v>
      </c>
    </row>
    <row r="89" spans="1:14" s="180" customFormat="1" ht="33.75" customHeight="1" x14ac:dyDescent="0.45">
      <c r="A89" s="9">
        <v>82</v>
      </c>
      <c r="B89" s="179" t="s">
        <v>381</v>
      </c>
      <c r="C89" s="105" t="s">
        <v>202</v>
      </c>
      <c r="D89" s="105" t="s">
        <v>81</v>
      </c>
      <c r="E89" s="105" t="s">
        <v>19</v>
      </c>
      <c r="F89" s="105" t="s">
        <v>186</v>
      </c>
      <c r="G89" s="114">
        <v>15000</v>
      </c>
      <c r="H89" s="116">
        <v>0</v>
      </c>
      <c r="I89" s="116">
        <v>25</v>
      </c>
      <c r="J89" s="116">
        <v>430.5</v>
      </c>
      <c r="K89" s="116">
        <v>456</v>
      </c>
      <c r="L89" s="163">
        <v>0</v>
      </c>
      <c r="M89" s="115">
        <f t="shared" ref="M89" si="23">+H89+I89+J89+K89+L89</f>
        <v>911.5</v>
      </c>
      <c r="N89" s="116">
        <f>+G89-M89</f>
        <v>14088.5</v>
      </c>
    </row>
    <row r="90" spans="1:14" s="180" customFormat="1" ht="33.75" customHeight="1" x14ac:dyDescent="0.45">
      <c r="A90" s="9">
        <v>83</v>
      </c>
      <c r="B90" s="179" t="s">
        <v>382</v>
      </c>
      <c r="C90" s="105" t="s">
        <v>202</v>
      </c>
      <c r="D90" s="105" t="s">
        <v>81</v>
      </c>
      <c r="E90" s="105" t="s">
        <v>19</v>
      </c>
      <c r="F90" s="105" t="s">
        <v>186</v>
      </c>
      <c r="G90" s="114">
        <v>15000</v>
      </c>
      <c r="H90" s="116">
        <v>0</v>
      </c>
      <c r="I90" s="116">
        <v>25</v>
      </c>
      <c r="J90" s="116">
        <v>430.5</v>
      </c>
      <c r="K90" s="116">
        <v>456</v>
      </c>
      <c r="L90" s="163">
        <v>0</v>
      </c>
      <c r="M90" s="115">
        <f t="shared" ref="M90" si="24">+H90+I90+J90+K90+L90</f>
        <v>911.5</v>
      </c>
      <c r="N90" s="116">
        <f>+G90-M90</f>
        <v>14088.5</v>
      </c>
    </row>
    <row r="91" spans="1:14" s="180" customFormat="1" ht="33.75" customHeight="1" x14ac:dyDescent="0.45">
      <c r="A91" s="9">
        <v>84</v>
      </c>
      <c r="B91" s="179" t="s">
        <v>383</v>
      </c>
      <c r="C91" s="105" t="s">
        <v>202</v>
      </c>
      <c r="D91" s="105" t="s">
        <v>81</v>
      </c>
      <c r="E91" s="105" t="s">
        <v>19</v>
      </c>
      <c r="F91" s="105" t="s">
        <v>185</v>
      </c>
      <c r="G91" s="114">
        <v>15000</v>
      </c>
      <c r="H91" s="116">
        <v>0</v>
      </c>
      <c r="I91" s="116">
        <v>25</v>
      </c>
      <c r="J91" s="116">
        <v>430.5</v>
      </c>
      <c r="K91" s="116">
        <v>456</v>
      </c>
      <c r="L91" s="163">
        <v>0</v>
      </c>
      <c r="M91" s="115">
        <f t="shared" ref="M91" si="25">+H91+I91+J91+K91+L91</f>
        <v>911.5</v>
      </c>
      <c r="N91" s="116">
        <f>+G91-M91</f>
        <v>14088.5</v>
      </c>
    </row>
    <row r="92" spans="1:14" ht="33.75" customHeight="1" x14ac:dyDescent="0.45">
      <c r="A92" s="9">
        <v>85</v>
      </c>
      <c r="B92" s="105" t="s">
        <v>94</v>
      </c>
      <c r="C92" s="105" t="s">
        <v>202</v>
      </c>
      <c r="D92" s="105" t="s">
        <v>81</v>
      </c>
      <c r="E92" s="105" t="s">
        <v>19</v>
      </c>
      <c r="F92" s="105" t="s">
        <v>186</v>
      </c>
      <c r="G92" s="149">
        <v>12000</v>
      </c>
      <c r="H92" s="116">
        <v>0</v>
      </c>
      <c r="I92" s="116">
        <v>25</v>
      </c>
      <c r="J92" s="116">
        <v>344.4</v>
      </c>
      <c r="K92" s="116">
        <v>364.8</v>
      </c>
      <c r="L92" s="163">
        <v>5030</v>
      </c>
      <c r="M92" s="116">
        <f t="shared" ref="M92" si="26">+H92+I92+J92+K92+L92</f>
        <v>5764.2</v>
      </c>
      <c r="N92" s="116">
        <f t="shared" ref="N92" si="27">+G92-M92</f>
        <v>6235.8</v>
      </c>
    </row>
    <row r="93" spans="1:14" ht="33.75" customHeight="1" x14ac:dyDescent="0.45">
      <c r="A93" s="146" t="s">
        <v>189</v>
      </c>
      <c r="B93" s="147"/>
      <c r="C93" s="147"/>
      <c r="D93" s="147"/>
      <c r="E93" s="147"/>
      <c r="F93" s="148"/>
      <c r="G93" s="123">
        <f t="shared" ref="G93:N93" si="28">SUM(G8:G92)</f>
        <v>2998995.25</v>
      </c>
      <c r="H93" s="122">
        <f t="shared" si="28"/>
        <v>125390.01999999999</v>
      </c>
      <c r="I93" s="122">
        <f t="shared" si="28"/>
        <v>2125</v>
      </c>
      <c r="J93" s="122">
        <f t="shared" si="28"/>
        <v>86071.170000000013</v>
      </c>
      <c r="K93" s="122">
        <f t="shared" si="28"/>
        <v>88950.87000000001</v>
      </c>
      <c r="L93" s="113">
        <f t="shared" si="28"/>
        <v>36755.810000000005</v>
      </c>
      <c r="M93" s="113">
        <f t="shared" si="28"/>
        <v>339292.87</v>
      </c>
      <c r="N93" s="113">
        <f t="shared" si="28"/>
        <v>2659702.3800000008</v>
      </c>
    </row>
    <row r="96" spans="1:14" ht="33.75" customHeight="1" thickBot="1" x14ac:dyDescent="0.55000000000000004">
      <c r="A96" s="18"/>
      <c r="B96" s="72"/>
      <c r="C96" s="100"/>
      <c r="D96" s="100"/>
      <c r="E96" s="100"/>
      <c r="F96" s="100"/>
      <c r="G96" s="124"/>
      <c r="H96" s="126"/>
      <c r="I96" s="126"/>
      <c r="J96" s="126"/>
      <c r="K96" s="110"/>
      <c r="L96" s="118"/>
      <c r="M96" s="118"/>
      <c r="N96" s="121"/>
    </row>
    <row r="97" spans="1:16" ht="33.75" customHeight="1" x14ac:dyDescent="0.5">
      <c r="A97" s="14"/>
      <c r="B97" s="133" t="s">
        <v>95</v>
      </c>
      <c r="C97" s="140"/>
      <c r="D97" s="140"/>
      <c r="E97" s="140"/>
      <c r="F97" s="140"/>
      <c r="G97" s="141"/>
      <c r="H97" s="142" t="s">
        <v>96</v>
      </c>
      <c r="I97" s="142"/>
      <c r="J97" s="142"/>
      <c r="K97" s="110"/>
      <c r="L97" s="118"/>
      <c r="M97" s="118"/>
      <c r="N97" s="121"/>
    </row>
    <row r="98" spans="1:16" ht="33.75" customHeight="1" x14ac:dyDescent="0.5">
      <c r="B98" s="133" t="s">
        <v>190</v>
      </c>
      <c r="C98" s="143"/>
      <c r="D98" s="143"/>
      <c r="E98" s="143"/>
      <c r="F98" s="143"/>
      <c r="G98" s="144"/>
      <c r="H98" s="142" t="s">
        <v>97</v>
      </c>
      <c r="I98" s="142"/>
      <c r="J98" s="145"/>
      <c r="L98" s="119"/>
      <c r="M98" s="119"/>
    </row>
    <row r="99" spans="1:16" ht="33.75" customHeight="1" x14ac:dyDescent="0.35">
      <c r="B99" s="143"/>
      <c r="C99" s="143"/>
      <c r="D99" s="143"/>
      <c r="E99" s="143"/>
      <c r="F99" s="143"/>
      <c r="G99" s="144"/>
      <c r="H99" s="143"/>
      <c r="I99" s="143"/>
      <c r="J99" s="143"/>
      <c r="L99" s="119"/>
      <c r="M99" s="119"/>
      <c r="O99" s="111"/>
      <c r="P99" s="111"/>
    </row>
    <row r="100" spans="1:16" ht="33.75" customHeight="1" x14ac:dyDescent="0.25">
      <c r="O100" s="111"/>
      <c r="P100" s="111"/>
    </row>
  </sheetData>
  <mergeCells count="4">
    <mergeCell ref="A3:N3"/>
    <mergeCell ref="A4:N4"/>
    <mergeCell ref="A5:N5"/>
    <mergeCell ref="A1:N1"/>
  </mergeCells>
  <printOptions horizontalCentered="1" verticalCentered="1"/>
  <pageMargins left="0.15748031496062992" right="0.23622047244094491" top="0.15748031496062992" bottom="0.15748031496062992" header="0.15748031496062992" footer="0.39370078740157483"/>
  <pageSetup paperSize="5" scale="34" fitToHeight="0" orientation="landscape" r:id="rId1"/>
  <rowBreaks count="2" manualBreakCount="2">
    <brk id="52" max="13" man="1"/>
    <brk id="1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BreakPreview" zoomScale="51" zoomScaleNormal="51" zoomScaleSheetLayoutView="51" workbookViewId="0">
      <selection activeCell="C32" sqref="C32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5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style="238" customWidth="1"/>
    <col min="8" max="8" width="22" customWidth="1"/>
    <col min="9" max="9" width="17.140625" customWidth="1"/>
    <col min="10" max="10" width="19.5703125" customWidth="1"/>
    <col min="11" max="11" width="19.42578125" customWidth="1"/>
    <col min="12" max="12" width="24.7109375" style="96" customWidth="1"/>
    <col min="13" max="13" width="33.7109375" style="96" customWidth="1"/>
    <col min="14" max="14" width="42.85546875" style="96" customWidth="1"/>
  </cols>
  <sheetData>
    <row r="1" spans="1:14" s="260" customFormat="1" ht="46.5" customHeight="1" x14ac:dyDescent="0.5"/>
    <row r="2" spans="1:14" ht="30" customHeight="1" x14ac:dyDescent="0.25">
      <c r="A2" s="157"/>
      <c r="B2" s="70"/>
      <c r="C2" s="2"/>
      <c r="D2" s="2"/>
      <c r="E2" s="2"/>
      <c r="F2" s="2"/>
      <c r="G2" s="225"/>
      <c r="H2" s="2"/>
      <c r="I2" s="2"/>
      <c r="J2" s="2"/>
      <c r="K2" s="2"/>
      <c r="L2" s="92"/>
      <c r="M2" s="92"/>
      <c r="N2" s="92"/>
    </row>
    <row r="3" spans="1:14" ht="9" customHeight="1" x14ac:dyDescent="0.25">
      <c r="A3" s="158"/>
      <c r="B3" s="125"/>
      <c r="C3" s="92"/>
      <c r="D3" s="92"/>
      <c r="E3" s="92"/>
      <c r="F3" s="92"/>
      <c r="G3" s="225"/>
      <c r="H3" s="92"/>
      <c r="I3" s="92"/>
      <c r="J3" s="92"/>
      <c r="K3" s="92"/>
      <c r="L3" s="92"/>
      <c r="M3" s="92"/>
      <c r="N3" s="92"/>
    </row>
    <row r="4" spans="1:14" ht="21.75" customHeight="1" x14ac:dyDescent="0.25">
      <c r="A4" s="259" t="s">
        <v>0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ht="31.5" customHeight="1" x14ac:dyDescent="0.25">
      <c r="A5" s="254" t="s">
        <v>386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4" ht="36" customHeight="1" x14ac:dyDescent="0.25">
      <c r="A6" s="259" t="s">
        <v>325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</row>
    <row r="7" spans="1:14" ht="28.5" customHeight="1" x14ac:dyDescent="0.4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83" t="s">
        <v>5</v>
      </c>
      <c r="F8" s="183" t="s">
        <v>184</v>
      </c>
      <c r="G8" s="226" t="s">
        <v>188</v>
      </c>
      <c r="H8" s="184" t="s">
        <v>6</v>
      </c>
      <c r="I8" s="183" t="s">
        <v>7</v>
      </c>
      <c r="J8" s="184" t="s">
        <v>8</v>
      </c>
      <c r="K8" s="183" t="s">
        <v>9</v>
      </c>
      <c r="L8" s="7" t="s">
        <v>10</v>
      </c>
      <c r="M8" s="7" t="s">
        <v>11</v>
      </c>
      <c r="N8" s="224" t="s">
        <v>12</v>
      </c>
    </row>
    <row r="9" spans="1:14" ht="34.5" customHeight="1" x14ac:dyDescent="0.45">
      <c r="A9" s="174" t="s">
        <v>326</v>
      </c>
      <c r="B9" s="150" t="s">
        <v>20</v>
      </c>
      <c r="C9" s="102" t="s">
        <v>226</v>
      </c>
      <c r="D9" s="102" t="s">
        <v>25</v>
      </c>
      <c r="E9" s="103" t="s">
        <v>195</v>
      </c>
      <c r="F9" s="103" t="s">
        <v>186</v>
      </c>
      <c r="G9" s="227">
        <v>100000</v>
      </c>
      <c r="H9" s="221">
        <v>11711.08</v>
      </c>
      <c r="I9" s="222">
        <v>25</v>
      </c>
      <c r="J9" s="222">
        <v>2870</v>
      </c>
      <c r="K9" s="222">
        <v>3040</v>
      </c>
      <c r="L9" s="215">
        <v>1577.45</v>
      </c>
      <c r="M9" s="215">
        <f t="shared" ref="M9:M38" si="0">+H9+I9+J9+K9+L9</f>
        <v>19223.530000000002</v>
      </c>
      <c r="N9" s="216">
        <f t="shared" ref="N9:N16" si="1">+G9-M9</f>
        <v>80776.47</v>
      </c>
    </row>
    <row r="10" spans="1:14" s="98" customFormat="1" ht="34.5" customHeight="1" x14ac:dyDescent="0.45">
      <c r="A10" s="175" t="s">
        <v>327</v>
      </c>
      <c r="B10" s="109" t="s">
        <v>17</v>
      </c>
      <c r="C10" s="105" t="s">
        <v>232</v>
      </c>
      <c r="D10" s="109" t="s">
        <v>26</v>
      </c>
      <c r="E10" s="105" t="s">
        <v>195</v>
      </c>
      <c r="F10" s="105" t="s">
        <v>185</v>
      </c>
      <c r="G10" s="228">
        <v>100000</v>
      </c>
      <c r="H10" s="163">
        <v>12105.44</v>
      </c>
      <c r="I10" s="115">
        <v>25</v>
      </c>
      <c r="J10" s="115">
        <v>2870</v>
      </c>
      <c r="K10" s="115">
        <v>3040</v>
      </c>
      <c r="L10" s="217">
        <v>0</v>
      </c>
      <c r="M10" s="217">
        <f t="shared" si="0"/>
        <v>18040.440000000002</v>
      </c>
      <c r="N10" s="218">
        <f t="shared" si="1"/>
        <v>81959.56</v>
      </c>
    </row>
    <row r="11" spans="1:14" ht="34.5" customHeight="1" x14ac:dyDescent="0.45">
      <c r="A11" s="174" t="s">
        <v>328</v>
      </c>
      <c r="B11" s="150" t="s">
        <v>23</v>
      </c>
      <c r="C11" s="103" t="s">
        <v>203</v>
      </c>
      <c r="D11" s="103" t="s">
        <v>25</v>
      </c>
      <c r="E11" s="103" t="s">
        <v>195</v>
      </c>
      <c r="F11" s="103" t="s">
        <v>186</v>
      </c>
      <c r="G11" s="227">
        <v>85000</v>
      </c>
      <c r="H11" s="221">
        <v>8577.06</v>
      </c>
      <c r="I11" s="222">
        <v>25</v>
      </c>
      <c r="J11" s="222">
        <v>2439.5</v>
      </c>
      <c r="K11" s="222">
        <v>2584</v>
      </c>
      <c r="L11" s="215">
        <v>0</v>
      </c>
      <c r="M11" s="215">
        <f t="shared" si="0"/>
        <v>13625.56</v>
      </c>
      <c r="N11" s="32">
        <f t="shared" si="1"/>
        <v>71374.44</v>
      </c>
    </row>
    <row r="12" spans="1:14" ht="34.5" customHeight="1" x14ac:dyDescent="0.45">
      <c r="A12" s="175" t="s">
        <v>329</v>
      </c>
      <c r="B12" s="154" t="s">
        <v>245</v>
      </c>
      <c r="C12" s="103" t="s">
        <v>246</v>
      </c>
      <c r="D12" s="103" t="s">
        <v>26</v>
      </c>
      <c r="E12" s="103" t="s">
        <v>195</v>
      </c>
      <c r="F12" s="103" t="s">
        <v>185</v>
      </c>
      <c r="G12" s="229">
        <v>75000</v>
      </c>
      <c r="H12" s="221">
        <v>6309.35</v>
      </c>
      <c r="I12" s="222">
        <v>25</v>
      </c>
      <c r="J12" s="222">
        <v>2152.5</v>
      </c>
      <c r="K12" s="222">
        <v>2280</v>
      </c>
      <c r="L12" s="215">
        <v>0</v>
      </c>
      <c r="M12" s="215">
        <f>+H12+I12+J12+K12+L12</f>
        <v>10766.85</v>
      </c>
      <c r="N12" s="32">
        <f>+G12-M12</f>
        <v>64233.15</v>
      </c>
    </row>
    <row r="13" spans="1:14" ht="34.5" customHeight="1" x14ac:dyDescent="0.45">
      <c r="A13" s="174" t="s">
        <v>330</v>
      </c>
      <c r="B13" s="154" t="s">
        <v>28</v>
      </c>
      <c r="C13" s="103" t="s">
        <v>209</v>
      </c>
      <c r="D13" s="103" t="s">
        <v>25</v>
      </c>
      <c r="E13" s="103" t="s">
        <v>195</v>
      </c>
      <c r="F13" s="103" t="s">
        <v>186</v>
      </c>
      <c r="G13" s="229">
        <v>70000</v>
      </c>
      <c r="H13" s="221">
        <v>4737.47</v>
      </c>
      <c r="I13" s="222">
        <v>25</v>
      </c>
      <c r="J13" s="222">
        <v>2009</v>
      </c>
      <c r="K13" s="222">
        <v>2128</v>
      </c>
      <c r="L13" s="215">
        <v>3154.9</v>
      </c>
      <c r="M13" s="215">
        <f t="shared" si="0"/>
        <v>12054.37</v>
      </c>
      <c r="N13" s="32">
        <f t="shared" si="1"/>
        <v>57945.63</v>
      </c>
    </row>
    <row r="14" spans="1:14" ht="34.5" customHeight="1" x14ac:dyDescent="0.45">
      <c r="A14" s="175" t="s">
        <v>331</v>
      </c>
      <c r="B14" s="154" t="s">
        <v>31</v>
      </c>
      <c r="C14" s="103" t="s">
        <v>208</v>
      </c>
      <c r="D14" s="103" t="s">
        <v>26</v>
      </c>
      <c r="E14" s="103" t="s">
        <v>195</v>
      </c>
      <c r="F14" s="103" t="s">
        <v>185</v>
      </c>
      <c r="G14" s="227">
        <v>60000</v>
      </c>
      <c r="H14" s="221">
        <v>3486.65</v>
      </c>
      <c r="I14" s="222">
        <v>25</v>
      </c>
      <c r="J14" s="222">
        <v>1722</v>
      </c>
      <c r="K14" s="222">
        <v>1824</v>
      </c>
      <c r="L14" s="215">
        <v>0</v>
      </c>
      <c r="M14" s="215">
        <f t="shared" si="0"/>
        <v>7057.65</v>
      </c>
      <c r="N14" s="32">
        <f t="shared" si="1"/>
        <v>52942.35</v>
      </c>
    </row>
    <row r="15" spans="1:14" ht="34.5" customHeight="1" x14ac:dyDescent="0.45">
      <c r="A15" s="174" t="s">
        <v>332</v>
      </c>
      <c r="B15" s="155" t="s">
        <v>41</v>
      </c>
      <c r="C15" s="103" t="s">
        <v>210</v>
      </c>
      <c r="D15" s="103" t="s">
        <v>25</v>
      </c>
      <c r="E15" s="103" t="s">
        <v>195</v>
      </c>
      <c r="F15" s="103" t="s">
        <v>186</v>
      </c>
      <c r="G15" s="227">
        <v>60000</v>
      </c>
      <c r="H15" s="221">
        <v>3486.65</v>
      </c>
      <c r="I15" s="222">
        <v>25</v>
      </c>
      <c r="J15" s="222">
        <v>1722</v>
      </c>
      <c r="K15" s="222">
        <v>1824</v>
      </c>
      <c r="L15" s="215">
        <v>0</v>
      </c>
      <c r="M15" s="215">
        <f t="shared" si="0"/>
        <v>7057.65</v>
      </c>
      <c r="N15" s="32">
        <f t="shared" si="1"/>
        <v>52942.35</v>
      </c>
    </row>
    <row r="16" spans="1:14" ht="34.5" customHeight="1" x14ac:dyDescent="0.45">
      <c r="A16" s="175" t="s">
        <v>333</v>
      </c>
      <c r="B16" s="155" t="s">
        <v>322</v>
      </c>
      <c r="C16" s="103" t="s">
        <v>206</v>
      </c>
      <c r="D16" s="103" t="s">
        <v>26</v>
      </c>
      <c r="E16" s="103" t="s">
        <v>195</v>
      </c>
      <c r="F16" s="103" t="s">
        <v>185</v>
      </c>
      <c r="G16" s="227">
        <v>60000</v>
      </c>
      <c r="H16" s="221">
        <v>3486.65</v>
      </c>
      <c r="I16" s="222">
        <v>25</v>
      </c>
      <c r="J16" s="222">
        <v>1722</v>
      </c>
      <c r="K16" s="222">
        <v>1824</v>
      </c>
      <c r="L16" s="215">
        <v>0</v>
      </c>
      <c r="M16" s="215">
        <f t="shared" si="0"/>
        <v>7057.65</v>
      </c>
      <c r="N16" s="32">
        <f t="shared" si="1"/>
        <v>52942.35</v>
      </c>
    </row>
    <row r="17" spans="1:14" ht="34.5" customHeight="1" x14ac:dyDescent="0.45">
      <c r="A17" s="174" t="s">
        <v>334</v>
      </c>
      <c r="B17" s="162" t="s">
        <v>237</v>
      </c>
      <c r="C17" s="103" t="s">
        <v>206</v>
      </c>
      <c r="D17" s="103" t="s">
        <v>301</v>
      </c>
      <c r="E17" s="103" t="s">
        <v>195</v>
      </c>
      <c r="F17" s="103" t="s">
        <v>186</v>
      </c>
      <c r="G17" s="227">
        <v>48000</v>
      </c>
      <c r="H17" s="221">
        <v>1571.73</v>
      </c>
      <c r="I17" s="222">
        <v>25</v>
      </c>
      <c r="J17" s="222">
        <v>1377.6</v>
      </c>
      <c r="K17" s="222">
        <v>1459.2</v>
      </c>
      <c r="L17" s="215">
        <v>0</v>
      </c>
      <c r="M17" s="215">
        <f t="shared" si="0"/>
        <v>4433.53</v>
      </c>
      <c r="N17" s="32">
        <f t="shared" ref="N17:N32" si="2">+G17-M17</f>
        <v>43566.47</v>
      </c>
    </row>
    <row r="18" spans="1:14" ht="34.5" customHeight="1" x14ac:dyDescent="0.45">
      <c r="A18" s="175" t="s">
        <v>335</v>
      </c>
      <c r="B18" s="155" t="s">
        <v>42</v>
      </c>
      <c r="C18" s="103" t="s">
        <v>227</v>
      </c>
      <c r="D18" s="103" t="s">
        <v>239</v>
      </c>
      <c r="E18" s="103" t="s">
        <v>195</v>
      </c>
      <c r="F18" s="103" t="s">
        <v>185</v>
      </c>
      <c r="G18" s="227">
        <v>45000</v>
      </c>
      <c r="H18" s="221">
        <v>1148.33</v>
      </c>
      <c r="I18" s="222">
        <v>25</v>
      </c>
      <c r="J18" s="222">
        <v>1291.5</v>
      </c>
      <c r="K18" s="222">
        <v>1368</v>
      </c>
      <c r="L18" s="215">
        <v>0</v>
      </c>
      <c r="M18" s="215">
        <f t="shared" si="0"/>
        <v>3832.83</v>
      </c>
      <c r="N18" s="32">
        <f t="shared" si="2"/>
        <v>41167.17</v>
      </c>
    </row>
    <row r="19" spans="1:14" ht="34.5" customHeight="1" x14ac:dyDescent="0.45">
      <c r="A19" s="174" t="s">
        <v>336</v>
      </c>
      <c r="B19" s="105" t="s">
        <v>43</v>
      </c>
      <c r="C19" s="105" t="s">
        <v>205</v>
      </c>
      <c r="D19" s="105" t="s">
        <v>310</v>
      </c>
      <c r="E19" s="103" t="s">
        <v>195</v>
      </c>
      <c r="F19" s="105" t="s">
        <v>186</v>
      </c>
      <c r="G19" s="227">
        <v>45000</v>
      </c>
      <c r="H19" s="221">
        <v>1148.33</v>
      </c>
      <c r="I19" s="115">
        <v>25</v>
      </c>
      <c r="J19" s="115">
        <v>1291.5</v>
      </c>
      <c r="K19" s="115">
        <v>1368</v>
      </c>
      <c r="L19" s="219">
        <v>0</v>
      </c>
      <c r="M19" s="219">
        <f t="shared" si="0"/>
        <v>3832.83</v>
      </c>
      <c r="N19" s="32">
        <f t="shared" si="2"/>
        <v>41167.17</v>
      </c>
    </row>
    <row r="20" spans="1:14" ht="34.5" customHeight="1" x14ac:dyDescent="0.45">
      <c r="A20" s="175" t="s">
        <v>337</v>
      </c>
      <c r="B20" s="155" t="s">
        <v>292</v>
      </c>
      <c r="C20" s="103" t="s">
        <v>293</v>
      </c>
      <c r="D20" s="103" t="s">
        <v>48</v>
      </c>
      <c r="E20" s="103" t="s">
        <v>195</v>
      </c>
      <c r="F20" s="103" t="s">
        <v>185</v>
      </c>
      <c r="G20" s="227">
        <v>45000</v>
      </c>
      <c r="H20" s="221">
        <v>1148.33</v>
      </c>
      <c r="I20" s="222">
        <v>25</v>
      </c>
      <c r="J20" s="222">
        <v>1291.5</v>
      </c>
      <c r="K20" s="222">
        <v>1368</v>
      </c>
      <c r="L20" s="215">
        <v>0</v>
      </c>
      <c r="M20" s="215">
        <f>+H20+I20+J20+K20+L20</f>
        <v>3832.83</v>
      </c>
      <c r="N20" s="32">
        <f t="shared" si="2"/>
        <v>41167.17</v>
      </c>
    </row>
    <row r="21" spans="1:14" ht="34.5" customHeight="1" x14ac:dyDescent="0.45">
      <c r="A21" s="174" t="s">
        <v>338</v>
      </c>
      <c r="B21" s="154" t="s">
        <v>238</v>
      </c>
      <c r="C21" s="103" t="s">
        <v>203</v>
      </c>
      <c r="D21" s="103" t="s">
        <v>37</v>
      </c>
      <c r="E21" s="103" t="s">
        <v>195</v>
      </c>
      <c r="F21" s="103" t="s">
        <v>186</v>
      </c>
      <c r="G21" s="227">
        <v>40000</v>
      </c>
      <c r="H21" s="221">
        <v>442.65</v>
      </c>
      <c r="I21" s="222">
        <v>25</v>
      </c>
      <c r="J21" s="222">
        <v>1148</v>
      </c>
      <c r="K21" s="222">
        <v>1216</v>
      </c>
      <c r="L21" s="215">
        <v>0</v>
      </c>
      <c r="M21" s="215">
        <f t="shared" si="0"/>
        <v>2831.65</v>
      </c>
      <c r="N21" s="32">
        <f t="shared" si="2"/>
        <v>37168.35</v>
      </c>
    </row>
    <row r="22" spans="1:14" ht="34.5" customHeight="1" x14ac:dyDescent="0.45">
      <c r="A22" s="175" t="s">
        <v>339</v>
      </c>
      <c r="B22" s="154" t="s">
        <v>228</v>
      </c>
      <c r="C22" s="103" t="s">
        <v>227</v>
      </c>
      <c r="D22" s="103" t="s">
        <v>37</v>
      </c>
      <c r="E22" s="103" t="s">
        <v>195</v>
      </c>
      <c r="F22" s="103" t="s">
        <v>185</v>
      </c>
      <c r="G22" s="227">
        <v>40000</v>
      </c>
      <c r="H22" s="221">
        <v>442.65</v>
      </c>
      <c r="I22" s="222">
        <v>25</v>
      </c>
      <c r="J22" s="222">
        <v>1148</v>
      </c>
      <c r="K22" s="222">
        <v>1216</v>
      </c>
      <c r="L22" s="215">
        <v>0</v>
      </c>
      <c r="M22" s="215">
        <f t="shared" si="0"/>
        <v>2831.65</v>
      </c>
      <c r="N22" s="32">
        <f t="shared" si="2"/>
        <v>37168.35</v>
      </c>
    </row>
    <row r="23" spans="1:14" ht="34.5" customHeight="1" x14ac:dyDescent="0.45">
      <c r="A23" s="174" t="s">
        <v>340</v>
      </c>
      <c r="B23" s="154" t="s">
        <v>247</v>
      </c>
      <c r="C23" s="103" t="s">
        <v>248</v>
      </c>
      <c r="D23" s="103" t="s">
        <v>253</v>
      </c>
      <c r="E23" s="103" t="s">
        <v>195</v>
      </c>
      <c r="F23" s="103" t="s">
        <v>186</v>
      </c>
      <c r="G23" s="229">
        <v>40000</v>
      </c>
      <c r="H23" s="221">
        <v>206.03</v>
      </c>
      <c r="I23" s="222">
        <v>25</v>
      </c>
      <c r="J23" s="222">
        <v>1148</v>
      </c>
      <c r="K23" s="222">
        <v>1216</v>
      </c>
      <c r="L23" s="215">
        <v>1577.45</v>
      </c>
      <c r="M23" s="215">
        <f t="shared" ref="M23:M29" si="3">+H23+I23+J23+K23+L23</f>
        <v>4172.4799999999996</v>
      </c>
      <c r="N23" s="32">
        <f t="shared" ref="N23:N30" si="4">+G23-M23</f>
        <v>35827.520000000004</v>
      </c>
    </row>
    <row r="24" spans="1:14" ht="34.5" customHeight="1" x14ac:dyDescent="0.45">
      <c r="A24" s="175" t="s">
        <v>341</v>
      </c>
      <c r="B24" s="154" t="s">
        <v>249</v>
      </c>
      <c r="C24" s="103" t="s">
        <v>250</v>
      </c>
      <c r="D24" s="103" t="s">
        <v>251</v>
      </c>
      <c r="E24" s="103" t="s">
        <v>195</v>
      </c>
      <c r="F24" s="103" t="s">
        <v>185</v>
      </c>
      <c r="G24" s="229">
        <v>40000</v>
      </c>
      <c r="H24" s="221">
        <v>442.65</v>
      </c>
      <c r="I24" s="222">
        <v>25</v>
      </c>
      <c r="J24" s="222">
        <v>1148</v>
      </c>
      <c r="K24" s="222">
        <v>1216</v>
      </c>
      <c r="L24" s="215">
        <v>0</v>
      </c>
      <c r="M24" s="215">
        <f t="shared" si="3"/>
        <v>2831.65</v>
      </c>
      <c r="N24" s="32">
        <f t="shared" si="4"/>
        <v>37168.35</v>
      </c>
    </row>
    <row r="25" spans="1:14" ht="34.5" customHeight="1" x14ac:dyDescent="0.45">
      <c r="A25" s="174" t="s">
        <v>342</v>
      </c>
      <c r="B25" s="154" t="s">
        <v>278</v>
      </c>
      <c r="C25" s="103" t="s">
        <v>207</v>
      </c>
      <c r="D25" s="103" t="s">
        <v>251</v>
      </c>
      <c r="E25" s="103" t="s">
        <v>195</v>
      </c>
      <c r="F25" s="103" t="s">
        <v>185</v>
      </c>
      <c r="G25" s="229">
        <v>40000</v>
      </c>
      <c r="H25" s="221">
        <v>442.65</v>
      </c>
      <c r="I25" s="222">
        <v>25</v>
      </c>
      <c r="J25" s="222">
        <v>1148</v>
      </c>
      <c r="K25" s="222">
        <v>1216</v>
      </c>
      <c r="L25" s="215">
        <v>0</v>
      </c>
      <c r="M25" s="215">
        <f t="shared" si="3"/>
        <v>2831.65</v>
      </c>
      <c r="N25" s="32">
        <f t="shared" si="4"/>
        <v>37168.35</v>
      </c>
    </row>
    <row r="26" spans="1:14" ht="34.5" customHeight="1" x14ac:dyDescent="0.45">
      <c r="A26" s="175" t="s">
        <v>343</v>
      </c>
      <c r="B26" s="154" t="s">
        <v>192</v>
      </c>
      <c r="C26" s="103" t="s">
        <v>208</v>
      </c>
      <c r="D26" s="103" t="s">
        <v>181</v>
      </c>
      <c r="E26" s="103" t="s">
        <v>195</v>
      </c>
      <c r="F26" s="103" t="s">
        <v>185</v>
      </c>
      <c r="G26" s="227">
        <v>40000</v>
      </c>
      <c r="H26" s="221">
        <v>442.65</v>
      </c>
      <c r="I26" s="222">
        <v>25</v>
      </c>
      <c r="J26" s="222">
        <v>1148</v>
      </c>
      <c r="K26" s="222">
        <v>1216</v>
      </c>
      <c r="L26" s="215">
        <v>0</v>
      </c>
      <c r="M26" s="215">
        <f t="shared" si="3"/>
        <v>2831.65</v>
      </c>
      <c r="N26" s="32">
        <f t="shared" si="4"/>
        <v>37168.35</v>
      </c>
    </row>
    <row r="27" spans="1:14" ht="34.5" customHeight="1" x14ac:dyDescent="0.45">
      <c r="A27" s="174" t="s">
        <v>344</v>
      </c>
      <c r="B27" s="154" t="s">
        <v>387</v>
      </c>
      <c r="C27" s="103" t="s">
        <v>388</v>
      </c>
      <c r="D27" s="103" t="s">
        <v>162</v>
      </c>
      <c r="E27" s="103" t="s">
        <v>195</v>
      </c>
      <c r="F27" s="103" t="s">
        <v>186</v>
      </c>
      <c r="G27" s="227">
        <v>40000</v>
      </c>
      <c r="H27" s="221">
        <v>442.65</v>
      </c>
      <c r="I27" s="222">
        <v>25</v>
      </c>
      <c r="J27" s="222">
        <v>1148</v>
      </c>
      <c r="K27" s="222">
        <v>1216</v>
      </c>
      <c r="L27" s="215">
        <v>0</v>
      </c>
      <c r="M27" s="215">
        <f t="shared" si="3"/>
        <v>2831.65</v>
      </c>
      <c r="N27" s="32">
        <f t="shared" si="4"/>
        <v>37168.35</v>
      </c>
    </row>
    <row r="28" spans="1:14" s="181" customFormat="1" ht="34.5" customHeight="1" x14ac:dyDescent="0.45">
      <c r="A28" s="175" t="s">
        <v>345</v>
      </c>
      <c r="B28" s="154" t="s">
        <v>389</v>
      </c>
      <c r="C28" s="103" t="s">
        <v>388</v>
      </c>
      <c r="D28" s="103" t="s">
        <v>162</v>
      </c>
      <c r="E28" s="103" t="s">
        <v>195</v>
      </c>
      <c r="F28" s="103" t="s">
        <v>186</v>
      </c>
      <c r="G28" s="227">
        <v>40000</v>
      </c>
      <c r="H28" s="221">
        <v>442.65</v>
      </c>
      <c r="I28" s="222">
        <v>25</v>
      </c>
      <c r="J28" s="222">
        <v>1148</v>
      </c>
      <c r="K28" s="222">
        <v>1216</v>
      </c>
      <c r="L28" s="215">
        <v>0</v>
      </c>
      <c r="M28" s="215">
        <f t="shared" si="3"/>
        <v>2831.65</v>
      </c>
      <c r="N28" s="32">
        <f t="shared" si="4"/>
        <v>37168.35</v>
      </c>
    </row>
    <row r="29" spans="1:14" ht="34.5" customHeight="1" x14ac:dyDescent="0.45">
      <c r="A29" s="174" t="s">
        <v>346</v>
      </c>
      <c r="B29" s="154" t="s">
        <v>356</v>
      </c>
      <c r="C29" s="103" t="s">
        <v>357</v>
      </c>
      <c r="D29" s="103" t="s">
        <v>358</v>
      </c>
      <c r="E29" s="103" t="s">
        <v>195</v>
      </c>
      <c r="F29" s="103" t="s">
        <v>186</v>
      </c>
      <c r="G29" s="227">
        <v>37500</v>
      </c>
      <c r="H29" s="221">
        <v>89.81</v>
      </c>
      <c r="I29" s="222">
        <v>25</v>
      </c>
      <c r="J29" s="222">
        <v>1076.25</v>
      </c>
      <c r="K29" s="222">
        <v>1140</v>
      </c>
      <c r="L29" s="215">
        <v>0</v>
      </c>
      <c r="M29" s="215">
        <f t="shared" si="3"/>
        <v>2331.06</v>
      </c>
      <c r="N29" s="32">
        <f t="shared" si="4"/>
        <v>35168.94</v>
      </c>
    </row>
    <row r="30" spans="1:14" ht="34.5" customHeight="1" x14ac:dyDescent="0.45">
      <c r="A30" s="175" t="s">
        <v>347</v>
      </c>
      <c r="B30" s="154" t="s">
        <v>359</v>
      </c>
      <c r="C30" s="103" t="s">
        <v>203</v>
      </c>
      <c r="D30" s="103" t="s">
        <v>162</v>
      </c>
      <c r="E30" s="103" t="s">
        <v>195</v>
      </c>
      <c r="F30" s="103" t="s">
        <v>185</v>
      </c>
      <c r="G30" s="227">
        <v>37500</v>
      </c>
      <c r="H30" s="221">
        <v>89.81</v>
      </c>
      <c r="I30" s="222">
        <v>25</v>
      </c>
      <c r="J30" s="222">
        <v>1076.25</v>
      </c>
      <c r="K30" s="222">
        <v>1140</v>
      </c>
      <c r="L30" s="215">
        <v>0</v>
      </c>
      <c r="M30" s="215">
        <v>2331.06</v>
      </c>
      <c r="N30" s="32">
        <f t="shared" si="4"/>
        <v>35168.94</v>
      </c>
    </row>
    <row r="31" spans="1:14" ht="34.5" customHeight="1" x14ac:dyDescent="0.45">
      <c r="A31" s="174" t="s">
        <v>348</v>
      </c>
      <c r="B31" s="155" t="s">
        <v>51</v>
      </c>
      <c r="C31" s="103" t="s">
        <v>209</v>
      </c>
      <c r="D31" s="103" t="s">
        <v>30</v>
      </c>
      <c r="E31" s="103" t="s">
        <v>195</v>
      </c>
      <c r="F31" s="103" t="s">
        <v>185</v>
      </c>
      <c r="G31" s="227">
        <v>36000</v>
      </c>
      <c r="H31" s="221">
        <v>0</v>
      </c>
      <c r="I31" s="222">
        <v>25</v>
      </c>
      <c r="J31" s="222">
        <v>1033.2</v>
      </c>
      <c r="K31" s="222">
        <v>1094.4000000000001</v>
      </c>
      <c r="L31" s="215">
        <v>0</v>
      </c>
      <c r="M31" s="215">
        <f t="shared" si="0"/>
        <v>2152.6000000000004</v>
      </c>
      <c r="N31" s="32">
        <f t="shared" si="2"/>
        <v>33847.4</v>
      </c>
    </row>
    <row r="32" spans="1:14" ht="34.5" customHeight="1" x14ac:dyDescent="0.45">
      <c r="A32" s="175" t="s">
        <v>349</v>
      </c>
      <c r="B32" s="155" t="s">
        <v>52</v>
      </c>
      <c r="C32" s="103" t="s">
        <v>209</v>
      </c>
      <c r="D32" s="103" t="s">
        <v>30</v>
      </c>
      <c r="E32" s="103" t="s">
        <v>195</v>
      </c>
      <c r="F32" s="103" t="s">
        <v>186</v>
      </c>
      <c r="G32" s="227">
        <v>35000</v>
      </c>
      <c r="H32" s="221">
        <v>0</v>
      </c>
      <c r="I32" s="222">
        <v>25</v>
      </c>
      <c r="J32" s="222">
        <v>1004.5</v>
      </c>
      <c r="K32" s="222">
        <v>1064</v>
      </c>
      <c r="L32" s="215">
        <v>0</v>
      </c>
      <c r="M32" s="215">
        <f t="shared" si="0"/>
        <v>2093.5</v>
      </c>
      <c r="N32" s="32">
        <f t="shared" si="2"/>
        <v>32906.5</v>
      </c>
    </row>
    <row r="33" spans="1:14" ht="34.5" customHeight="1" x14ac:dyDescent="0.45">
      <c r="A33" s="174" t="s">
        <v>350</v>
      </c>
      <c r="B33" s="161" t="s">
        <v>63</v>
      </c>
      <c r="C33" s="161" t="s">
        <v>200</v>
      </c>
      <c r="D33" s="161" t="s">
        <v>302</v>
      </c>
      <c r="E33" s="103" t="s">
        <v>195</v>
      </c>
      <c r="F33" s="103" t="s">
        <v>185</v>
      </c>
      <c r="G33" s="230">
        <v>35000</v>
      </c>
      <c r="H33" s="222">
        <v>0</v>
      </c>
      <c r="I33" s="222">
        <v>25</v>
      </c>
      <c r="J33" s="222">
        <v>1004.5</v>
      </c>
      <c r="K33" s="222">
        <v>1064</v>
      </c>
      <c r="L33" s="215">
        <v>0</v>
      </c>
      <c r="M33" s="215">
        <f t="shared" si="0"/>
        <v>2093.5</v>
      </c>
      <c r="N33" s="32">
        <f t="shared" ref="N33:N38" si="5">+G33-M33</f>
        <v>32906.5</v>
      </c>
    </row>
    <row r="34" spans="1:14" ht="34.5" customHeight="1" x14ac:dyDescent="0.45">
      <c r="A34" s="175" t="s">
        <v>351</v>
      </c>
      <c r="B34" s="154" t="s">
        <v>272</v>
      </c>
      <c r="C34" s="103" t="s">
        <v>210</v>
      </c>
      <c r="D34" s="103" t="s">
        <v>37</v>
      </c>
      <c r="E34" s="103" t="s">
        <v>195</v>
      </c>
      <c r="F34" s="103" t="s">
        <v>186</v>
      </c>
      <c r="G34" s="230">
        <v>35000</v>
      </c>
      <c r="H34" s="222">
        <v>0</v>
      </c>
      <c r="I34" s="222">
        <v>25</v>
      </c>
      <c r="J34" s="222">
        <v>1004.5</v>
      </c>
      <c r="K34" s="222">
        <v>1064</v>
      </c>
      <c r="L34" s="215">
        <v>0</v>
      </c>
      <c r="M34" s="215">
        <f>+H34+I34+J34+K34+L34</f>
        <v>2093.5</v>
      </c>
      <c r="N34" s="32">
        <f>+G34-M34</f>
        <v>32906.5</v>
      </c>
    </row>
    <row r="35" spans="1:14" ht="34.5" customHeight="1" x14ac:dyDescent="0.45">
      <c r="A35" s="174" t="s">
        <v>360</v>
      </c>
      <c r="B35" s="154" t="s">
        <v>252</v>
      </c>
      <c r="C35" s="103" t="s">
        <v>203</v>
      </c>
      <c r="D35" s="103" t="s">
        <v>162</v>
      </c>
      <c r="E35" s="103" t="s">
        <v>195</v>
      </c>
      <c r="F35" s="103" t="s">
        <v>186</v>
      </c>
      <c r="G35" s="231">
        <v>35000</v>
      </c>
      <c r="H35" s="222">
        <v>0</v>
      </c>
      <c r="I35" s="222">
        <v>25</v>
      </c>
      <c r="J35" s="222">
        <v>1004.5</v>
      </c>
      <c r="K35" s="222">
        <v>1064</v>
      </c>
      <c r="L35" s="215">
        <v>0</v>
      </c>
      <c r="M35" s="215">
        <f>+H35+I35+J35+K35+L35</f>
        <v>2093.5</v>
      </c>
      <c r="N35" s="32">
        <f>+G35-M35</f>
        <v>32906.5</v>
      </c>
    </row>
    <row r="36" spans="1:14" ht="34.5" customHeight="1" x14ac:dyDescent="0.45">
      <c r="A36" s="175" t="s">
        <v>361</v>
      </c>
      <c r="B36" s="154" t="s">
        <v>199</v>
      </c>
      <c r="C36" s="103" t="s">
        <v>208</v>
      </c>
      <c r="D36" s="103" t="s">
        <v>181</v>
      </c>
      <c r="E36" s="103" t="s">
        <v>195</v>
      </c>
      <c r="F36" s="103" t="s">
        <v>185</v>
      </c>
      <c r="G36" s="230">
        <v>30000</v>
      </c>
      <c r="H36" s="222">
        <v>0</v>
      </c>
      <c r="I36" s="222">
        <v>25</v>
      </c>
      <c r="J36" s="222">
        <v>861</v>
      </c>
      <c r="K36" s="222">
        <v>912</v>
      </c>
      <c r="L36" s="215">
        <v>0</v>
      </c>
      <c r="M36" s="215">
        <f t="shared" si="0"/>
        <v>1798</v>
      </c>
      <c r="N36" s="32">
        <f t="shared" si="5"/>
        <v>28202</v>
      </c>
    </row>
    <row r="37" spans="1:14" ht="34.5" customHeight="1" x14ac:dyDescent="0.45">
      <c r="A37" s="174" t="s">
        <v>362</v>
      </c>
      <c r="B37" s="154" t="s">
        <v>67</v>
      </c>
      <c r="C37" s="103" t="s">
        <v>206</v>
      </c>
      <c r="D37" s="103" t="s">
        <v>30</v>
      </c>
      <c r="E37" s="103" t="s">
        <v>195</v>
      </c>
      <c r="F37" s="103" t="s">
        <v>186</v>
      </c>
      <c r="G37" s="230">
        <v>30000</v>
      </c>
      <c r="H37" s="222">
        <v>0</v>
      </c>
      <c r="I37" s="222">
        <v>25</v>
      </c>
      <c r="J37" s="222">
        <v>861</v>
      </c>
      <c r="K37" s="222">
        <v>912</v>
      </c>
      <c r="L37" s="215">
        <v>0</v>
      </c>
      <c r="M37" s="215">
        <f t="shared" si="0"/>
        <v>1798</v>
      </c>
      <c r="N37" s="32">
        <f t="shared" si="5"/>
        <v>28202</v>
      </c>
    </row>
    <row r="38" spans="1:14" ht="34.5" customHeight="1" x14ac:dyDescent="0.45">
      <c r="A38" s="175" t="s">
        <v>390</v>
      </c>
      <c r="B38" s="156" t="s">
        <v>193</v>
      </c>
      <c r="C38" s="105" t="s">
        <v>201</v>
      </c>
      <c r="D38" s="104" t="s">
        <v>313</v>
      </c>
      <c r="E38" s="103" t="s">
        <v>195</v>
      </c>
      <c r="F38" s="103" t="s">
        <v>185</v>
      </c>
      <c r="G38" s="230">
        <v>30000</v>
      </c>
      <c r="H38" s="222">
        <v>0</v>
      </c>
      <c r="I38" s="222">
        <v>25</v>
      </c>
      <c r="J38" s="222">
        <v>861</v>
      </c>
      <c r="K38" s="222">
        <v>912</v>
      </c>
      <c r="L38" s="215">
        <v>0</v>
      </c>
      <c r="M38" s="215">
        <f t="shared" si="0"/>
        <v>1798</v>
      </c>
      <c r="N38" s="32">
        <f t="shared" si="5"/>
        <v>28202</v>
      </c>
    </row>
    <row r="39" spans="1:14" ht="46.5" customHeight="1" x14ac:dyDescent="0.45">
      <c r="A39" s="257" t="s">
        <v>189</v>
      </c>
      <c r="B39" s="258"/>
      <c r="C39" s="258"/>
      <c r="D39" s="258"/>
      <c r="E39" s="258"/>
      <c r="F39" s="258"/>
      <c r="G39" s="232">
        <f t="shared" ref="G39:N39" si="6">SUM(G9:G38)</f>
        <v>1454000</v>
      </c>
      <c r="H39" s="223">
        <f>SUM(H9:H38)</f>
        <v>62401.270000000019</v>
      </c>
      <c r="I39" s="223">
        <f t="shared" si="6"/>
        <v>750</v>
      </c>
      <c r="J39" s="223">
        <f t="shared" si="6"/>
        <v>41729.799999999996</v>
      </c>
      <c r="K39" s="223">
        <f t="shared" si="6"/>
        <v>44201.599999999999</v>
      </c>
      <c r="L39" s="220">
        <f t="shared" si="6"/>
        <v>6309.8</v>
      </c>
      <c r="M39" s="220">
        <f t="shared" si="6"/>
        <v>155392.46999999994</v>
      </c>
      <c r="N39" s="220">
        <f t="shared" si="6"/>
        <v>1298607.5299999998</v>
      </c>
    </row>
    <row r="41" spans="1:14" ht="46.5" customHeight="1" thickBot="1" x14ac:dyDescent="0.55000000000000004">
      <c r="A41" s="44"/>
      <c r="B41" s="127"/>
      <c r="C41" s="128"/>
      <c r="D41" s="128"/>
      <c r="E41" s="128"/>
      <c r="F41" s="128"/>
      <c r="G41" s="233"/>
      <c r="H41" s="130"/>
      <c r="I41" s="130"/>
      <c r="J41" s="130"/>
      <c r="K41" s="131"/>
      <c r="L41" s="131"/>
      <c r="M41" s="131"/>
      <c r="N41" s="43"/>
    </row>
    <row r="42" spans="1:14" ht="46.5" customHeight="1" x14ac:dyDescent="0.5">
      <c r="A42" s="44"/>
      <c r="B42" s="133" t="s">
        <v>95</v>
      </c>
      <c r="C42" s="134"/>
      <c r="D42" s="134"/>
      <c r="E42" s="134"/>
      <c r="F42" s="134"/>
      <c r="G42" s="234"/>
      <c r="H42" s="135" t="s">
        <v>96</v>
      </c>
      <c r="I42" s="135"/>
      <c r="J42" s="135"/>
      <c r="K42" s="136"/>
      <c r="L42" s="137"/>
      <c r="M42" s="131"/>
      <c r="N42" s="43"/>
    </row>
    <row r="43" spans="1:14" ht="33.75" customHeight="1" x14ac:dyDescent="0.5">
      <c r="A43" s="44"/>
      <c r="B43" s="133" t="s">
        <v>190</v>
      </c>
      <c r="C43" s="134"/>
      <c r="D43" s="134"/>
      <c r="E43" s="134"/>
      <c r="F43" s="134"/>
      <c r="G43" s="234"/>
      <c r="H43" s="135" t="s">
        <v>97</v>
      </c>
      <c r="I43" s="135"/>
      <c r="J43" s="136"/>
      <c r="K43" s="135"/>
      <c r="L43" s="137"/>
      <c r="M43" s="131"/>
      <c r="N43" s="43"/>
    </row>
    <row r="44" spans="1:14" ht="46.5" customHeight="1" x14ac:dyDescent="0.45">
      <c r="A44" s="44"/>
      <c r="B44" s="73"/>
      <c r="C44" s="46"/>
      <c r="D44" s="46"/>
      <c r="E44" s="46"/>
      <c r="F44" s="46"/>
      <c r="G44" s="235"/>
      <c r="H44" s="47"/>
      <c r="I44" s="47"/>
      <c r="J44" s="47"/>
      <c r="K44" s="49"/>
      <c r="L44" s="49"/>
      <c r="M44" s="49"/>
      <c r="N44" s="43"/>
    </row>
    <row r="45" spans="1:14" ht="46.5" customHeight="1" x14ac:dyDescent="0.45">
      <c r="A45" s="44"/>
      <c r="B45" s="73"/>
      <c r="C45" s="46"/>
      <c r="D45" s="46"/>
      <c r="E45" s="46"/>
      <c r="F45" s="46"/>
      <c r="G45" s="235"/>
      <c r="H45" s="49"/>
      <c r="I45" s="49"/>
      <c r="J45" s="49"/>
      <c r="K45" s="49"/>
      <c r="L45" s="49"/>
      <c r="M45" s="49"/>
      <c r="N45" s="43"/>
    </row>
    <row r="46" spans="1:14" ht="46.5" customHeight="1" x14ac:dyDescent="0.45">
      <c r="A46" s="44"/>
      <c r="B46" s="73"/>
      <c r="C46" s="46"/>
      <c r="D46" s="46"/>
      <c r="E46" s="46"/>
      <c r="F46" s="46"/>
      <c r="G46" s="235"/>
      <c r="H46" s="49"/>
      <c r="I46" s="49"/>
      <c r="J46" s="49"/>
      <c r="K46" s="49"/>
      <c r="L46" s="49"/>
      <c r="M46" s="49"/>
      <c r="N46" s="43"/>
    </row>
    <row r="47" spans="1:14" ht="46.5" customHeight="1" x14ac:dyDescent="0.4">
      <c r="A47" s="44"/>
      <c r="B47" s="71"/>
      <c r="C47" s="41"/>
      <c r="D47" s="41"/>
      <c r="E47" s="41"/>
      <c r="F47" s="41"/>
      <c r="G47" s="236"/>
      <c r="H47" s="43"/>
      <c r="I47" s="43"/>
      <c r="J47" s="43"/>
      <c r="K47" s="43"/>
      <c r="L47" s="43"/>
      <c r="M47" s="43"/>
      <c r="N47" s="43"/>
    </row>
    <row r="48" spans="1:14" ht="46.5" customHeight="1" x14ac:dyDescent="0.4">
      <c r="A48" s="44"/>
      <c r="B48" s="71"/>
      <c r="C48" s="41"/>
      <c r="D48" s="41"/>
      <c r="E48" s="41"/>
      <c r="F48" s="41"/>
      <c r="G48" s="236"/>
      <c r="H48" s="43"/>
      <c r="I48" s="43"/>
      <c r="J48" s="43"/>
      <c r="K48" s="43"/>
      <c r="L48" s="43"/>
      <c r="M48" s="43"/>
      <c r="N48" s="43"/>
    </row>
    <row r="49" spans="1:14" ht="46.5" customHeight="1" x14ac:dyDescent="0.45">
      <c r="A49" s="159"/>
      <c r="B49" s="74"/>
      <c r="C49" s="52"/>
      <c r="D49" s="52"/>
      <c r="E49" s="52"/>
      <c r="F49" s="52"/>
      <c r="G49" s="237"/>
      <c r="H49" s="53"/>
      <c r="I49" s="53"/>
      <c r="J49" s="53"/>
      <c r="K49" s="53"/>
      <c r="L49" s="182"/>
      <c r="M49" s="182"/>
      <c r="N49" s="182"/>
    </row>
    <row r="50" spans="1:14" ht="46.5" customHeight="1" x14ac:dyDescent="0.45">
      <c r="A50" s="159"/>
      <c r="B50" s="74"/>
      <c r="C50" s="52"/>
      <c r="D50" s="52"/>
      <c r="E50" s="52"/>
      <c r="F50" s="52"/>
      <c r="G50" s="237"/>
      <c r="H50" s="53"/>
      <c r="I50" s="53"/>
      <c r="J50" s="53"/>
      <c r="K50" s="53"/>
      <c r="L50" s="182"/>
      <c r="M50" s="182"/>
      <c r="N50" s="182"/>
    </row>
  </sheetData>
  <sortState xmlns:xlrd2="http://schemas.microsoft.com/office/spreadsheetml/2017/richdata2" ref="A9:N38">
    <sortCondition descending="1" ref="G9:G38"/>
  </sortState>
  <mergeCells count="6">
    <mergeCell ref="A39:F39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abSelected="1" view="pageBreakPreview" zoomScale="59" zoomScaleNormal="59" zoomScaleSheetLayoutView="59" zoomScalePageLayoutView="39" workbookViewId="0">
      <selection activeCell="B9" sqref="B9"/>
    </sheetView>
  </sheetViews>
  <sheetFormatPr baseColWidth="10" defaultColWidth="9.140625" defaultRowHeight="39" customHeight="1" x14ac:dyDescent="0.25"/>
  <cols>
    <col min="1" max="1" width="16.7109375" customWidth="1"/>
    <col min="2" max="2" width="75.7109375" customWidth="1"/>
    <col min="3" max="3" width="99.28515625" customWidth="1"/>
    <col min="4" max="4" width="69.42578125" customWidth="1"/>
    <col min="5" max="5" width="41.42578125" customWidth="1"/>
    <col min="6" max="6" width="36.5703125" customWidth="1"/>
    <col min="7" max="7" width="42.7109375" style="196" customWidth="1"/>
    <col min="8" max="8" width="25.5703125" style="85" customWidth="1"/>
    <col min="9" max="9" width="31.5703125" style="85" customWidth="1"/>
    <col min="10" max="10" width="24.5703125" style="85" customWidth="1"/>
    <col min="11" max="11" width="25.7109375" style="85" customWidth="1"/>
    <col min="12" max="12" width="23.5703125" style="85" customWidth="1"/>
    <col min="13" max="13" width="22.5703125" style="85" customWidth="1"/>
    <col min="14" max="14" width="44.140625" style="85" customWidth="1"/>
  </cols>
  <sheetData>
    <row r="1" spans="1:14" s="1" customFormat="1" ht="33" customHeight="1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02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89"/>
      <c r="H2" s="76"/>
      <c r="I2" s="76"/>
      <c r="J2" s="76"/>
      <c r="K2" s="76"/>
      <c r="L2" s="76"/>
      <c r="M2" s="76"/>
      <c r="N2" s="76"/>
    </row>
    <row r="3" spans="1:14" s="1" customFormat="1" ht="30" customHeight="1" x14ac:dyDescent="0.5">
      <c r="A3" s="259" t="s">
        <v>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14" s="1" customFormat="1" ht="29.25" customHeight="1" x14ac:dyDescent="0.5">
      <c r="A4" s="264" t="s">
        <v>392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</row>
    <row r="5" spans="1:14" s="1" customFormat="1" ht="25.5" customHeight="1" x14ac:dyDescent="0.5">
      <c r="A5" s="259" t="s">
        <v>216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4" s="1" customFormat="1" ht="6" customHeight="1" x14ac:dyDescent="0.5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184</v>
      </c>
      <c r="G7" s="203" t="s">
        <v>188</v>
      </c>
      <c r="H7" s="204" t="s">
        <v>6</v>
      </c>
      <c r="I7" s="203" t="s">
        <v>7</v>
      </c>
      <c r="J7" s="204" t="s">
        <v>8</v>
      </c>
      <c r="K7" s="203" t="s">
        <v>9</v>
      </c>
      <c r="L7" s="203" t="s">
        <v>10</v>
      </c>
      <c r="M7" s="203" t="s">
        <v>11</v>
      </c>
      <c r="N7" s="204" t="s">
        <v>12</v>
      </c>
    </row>
    <row r="8" spans="1:14" s="4" customFormat="1" ht="54" customHeight="1" x14ac:dyDescent="0.45">
      <c r="A8" s="9">
        <v>1</v>
      </c>
      <c r="B8" s="11" t="s">
        <v>104</v>
      </c>
      <c r="C8" s="11" t="s">
        <v>224</v>
      </c>
      <c r="D8" s="11" t="s">
        <v>105</v>
      </c>
      <c r="E8" s="11" t="s">
        <v>19</v>
      </c>
      <c r="F8" s="11" t="s">
        <v>186</v>
      </c>
      <c r="G8" s="78">
        <v>60000</v>
      </c>
      <c r="H8" s="78">
        <v>3486.65</v>
      </c>
      <c r="I8" s="78">
        <v>25</v>
      </c>
      <c r="J8" s="78">
        <v>1722</v>
      </c>
      <c r="K8" s="78">
        <v>1824</v>
      </c>
      <c r="L8" s="78">
        <v>0</v>
      </c>
      <c r="M8" s="78">
        <f t="shared" ref="M8:M47" si="0">+H8+I8+J8+K8+L8</f>
        <v>7057.65</v>
      </c>
      <c r="N8" s="78">
        <f t="shared" ref="N8:N47" si="1">+G8-M8</f>
        <v>52942.35</v>
      </c>
    </row>
    <row r="9" spans="1:14" s="8" customFormat="1" ht="39" customHeight="1" x14ac:dyDescent="0.45">
      <c r="A9" s="9">
        <v>2</v>
      </c>
      <c r="B9" s="105" t="s">
        <v>109</v>
      </c>
      <c r="C9" s="105" t="s">
        <v>300</v>
      </c>
      <c r="D9" s="105" t="s">
        <v>110</v>
      </c>
      <c r="E9" s="105" t="s">
        <v>27</v>
      </c>
      <c r="F9" s="11" t="s">
        <v>186</v>
      </c>
      <c r="G9" s="78">
        <v>60000</v>
      </c>
      <c r="H9" s="78">
        <v>3486.65</v>
      </c>
      <c r="I9" s="78">
        <v>25</v>
      </c>
      <c r="J9" s="78">
        <v>1722</v>
      </c>
      <c r="K9" s="78">
        <v>1824</v>
      </c>
      <c r="L9" s="78">
        <v>2705.62</v>
      </c>
      <c r="M9" s="78">
        <f t="shared" si="0"/>
        <v>9763.27</v>
      </c>
      <c r="N9" s="78">
        <f t="shared" si="1"/>
        <v>50236.729999999996</v>
      </c>
    </row>
    <row r="10" spans="1:14" s="4" customFormat="1" ht="39" customHeight="1" x14ac:dyDescent="0.45">
      <c r="A10" s="9">
        <v>3</v>
      </c>
      <c r="B10" s="105" t="s">
        <v>259</v>
      </c>
      <c r="C10" s="105" t="s">
        <v>306</v>
      </c>
      <c r="D10" s="105" t="s">
        <v>26</v>
      </c>
      <c r="E10" s="105" t="s">
        <v>19</v>
      </c>
      <c r="F10" s="11" t="s">
        <v>185</v>
      </c>
      <c r="G10" s="78">
        <v>60000</v>
      </c>
      <c r="H10" s="78">
        <v>3486.65</v>
      </c>
      <c r="I10" s="78">
        <v>25</v>
      </c>
      <c r="J10" s="78">
        <v>1722</v>
      </c>
      <c r="K10" s="78">
        <v>1824</v>
      </c>
      <c r="L10" s="78">
        <v>0</v>
      </c>
      <c r="M10" s="78">
        <f t="shared" si="0"/>
        <v>7057.65</v>
      </c>
      <c r="N10" s="78">
        <f t="shared" si="1"/>
        <v>52942.35</v>
      </c>
    </row>
    <row r="11" spans="1:14" ht="39" customHeight="1" x14ac:dyDescent="0.45">
      <c r="A11" s="9">
        <v>4</v>
      </c>
      <c r="B11" s="105" t="s">
        <v>111</v>
      </c>
      <c r="C11" s="105" t="s">
        <v>207</v>
      </c>
      <c r="D11" s="105" t="s">
        <v>155</v>
      </c>
      <c r="E11" s="105" t="s">
        <v>27</v>
      </c>
      <c r="F11" s="11" t="s">
        <v>185</v>
      </c>
      <c r="G11" s="78">
        <v>55000</v>
      </c>
      <c r="H11" s="78">
        <v>2559.6799999999998</v>
      </c>
      <c r="I11" s="78">
        <v>25</v>
      </c>
      <c r="J11" s="78">
        <v>1578.5</v>
      </c>
      <c r="K11" s="78">
        <v>1672</v>
      </c>
      <c r="L11" s="78">
        <v>2400</v>
      </c>
      <c r="M11" s="78">
        <f t="shared" si="0"/>
        <v>8235.18</v>
      </c>
      <c r="N11" s="78">
        <f t="shared" si="1"/>
        <v>46764.82</v>
      </c>
    </row>
    <row r="12" spans="1:14" ht="39" customHeight="1" x14ac:dyDescent="0.45">
      <c r="A12" s="9">
        <v>5</v>
      </c>
      <c r="B12" s="105" t="s">
        <v>257</v>
      </c>
      <c r="C12" s="105" t="s">
        <v>207</v>
      </c>
      <c r="D12" s="105" t="s">
        <v>113</v>
      </c>
      <c r="E12" s="105" t="s">
        <v>27</v>
      </c>
      <c r="F12" s="11" t="s">
        <v>185</v>
      </c>
      <c r="G12" s="78">
        <v>55000</v>
      </c>
      <c r="H12" s="78">
        <v>2559.6799999999998</v>
      </c>
      <c r="I12" s="78">
        <v>25</v>
      </c>
      <c r="J12" s="78">
        <v>1578.5</v>
      </c>
      <c r="K12" s="78">
        <v>1672</v>
      </c>
      <c r="L12" s="78">
        <v>2100</v>
      </c>
      <c r="M12" s="78">
        <f t="shared" si="0"/>
        <v>7935.18</v>
      </c>
      <c r="N12" s="78">
        <f t="shared" si="1"/>
        <v>47064.82</v>
      </c>
    </row>
    <row r="13" spans="1:14" ht="39" customHeight="1" x14ac:dyDescent="0.45">
      <c r="A13" s="9">
        <v>6</v>
      </c>
      <c r="B13" s="105" t="s">
        <v>117</v>
      </c>
      <c r="C13" s="105" t="s">
        <v>224</v>
      </c>
      <c r="D13" s="105" t="s">
        <v>233</v>
      </c>
      <c r="E13" s="105" t="s">
        <v>27</v>
      </c>
      <c r="F13" s="11" t="s">
        <v>186</v>
      </c>
      <c r="G13" s="78">
        <v>55000</v>
      </c>
      <c r="H13" s="78">
        <v>2559.6799999999998</v>
      </c>
      <c r="I13" s="78">
        <v>25</v>
      </c>
      <c r="J13" s="78">
        <v>1578.5</v>
      </c>
      <c r="K13" s="78">
        <v>1672</v>
      </c>
      <c r="L13" s="78">
        <v>0</v>
      </c>
      <c r="M13" s="78">
        <f t="shared" ref="M13" si="2">+H13+I13+J13+K13+L13</f>
        <v>5835.18</v>
      </c>
      <c r="N13" s="78">
        <f t="shared" ref="N13" si="3">+G13-M13</f>
        <v>49164.82</v>
      </c>
    </row>
    <row r="14" spans="1:14" ht="39" customHeight="1" x14ac:dyDescent="0.45">
      <c r="A14" s="9">
        <v>7</v>
      </c>
      <c r="B14" s="105" t="s">
        <v>114</v>
      </c>
      <c r="C14" s="105" t="s">
        <v>207</v>
      </c>
      <c r="D14" s="105" t="s">
        <v>113</v>
      </c>
      <c r="E14" s="105" t="s">
        <v>27</v>
      </c>
      <c r="F14" s="11" t="s">
        <v>186</v>
      </c>
      <c r="G14" s="78">
        <v>50000</v>
      </c>
      <c r="H14" s="78">
        <v>1854</v>
      </c>
      <c r="I14" s="78">
        <v>25</v>
      </c>
      <c r="J14" s="78">
        <v>1435</v>
      </c>
      <c r="K14" s="78">
        <v>1520</v>
      </c>
      <c r="L14" s="78">
        <v>2100</v>
      </c>
      <c r="M14" s="78">
        <f t="shared" si="0"/>
        <v>6934</v>
      </c>
      <c r="N14" s="78">
        <f t="shared" si="1"/>
        <v>43066</v>
      </c>
    </row>
    <row r="15" spans="1:14" ht="39" customHeight="1" x14ac:dyDescent="0.45">
      <c r="A15" s="9">
        <v>8</v>
      </c>
      <c r="B15" s="105" t="s">
        <v>258</v>
      </c>
      <c r="C15" s="105" t="s">
        <v>207</v>
      </c>
      <c r="D15" s="105" t="s">
        <v>113</v>
      </c>
      <c r="E15" s="105" t="s">
        <v>27</v>
      </c>
      <c r="F15" s="11" t="s">
        <v>185</v>
      </c>
      <c r="G15" s="78">
        <v>50000</v>
      </c>
      <c r="H15" s="78">
        <v>1854</v>
      </c>
      <c r="I15" s="78">
        <v>25</v>
      </c>
      <c r="J15" s="78">
        <v>1435</v>
      </c>
      <c r="K15" s="78">
        <v>1520</v>
      </c>
      <c r="L15" s="78">
        <v>400</v>
      </c>
      <c r="M15" s="78">
        <f t="shared" si="0"/>
        <v>5234</v>
      </c>
      <c r="N15" s="78">
        <f t="shared" si="1"/>
        <v>44766</v>
      </c>
    </row>
    <row r="16" spans="1:14" ht="39" customHeight="1" x14ac:dyDescent="0.45">
      <c r="A16" s="9">
        <v>9</v>
      </c>
      <c r="B16" s="105" t="s">
        <v>106</v>
      </c>
      <c r="C16" s="105" t="s">
        <v>224</v>
      </c>
      <c r="D16" s="105" t="s">
        <v>107</v>
      </c>
      <c r="E16" s="105" t="s">
        <v>27</v>
      </c>
      <c r="F16" s="11" t="s">
        <v>185</v>
      </c>
      <c r="G16" s="78">
        <v>45000</v>
      </c>
      <c r="H16" s="78">
        <v>1148.33</v>
      </c>
      <c r="I16" s="78">
        <v>25</v>
      </c>
      <c r="J16" s="78">
        <v>1291.5</v>
      </c>
      <c r="K16" s="78">
        <v>1368</v>
      </c>
      <c r="L16" s="78">
        <v>0</v>
      </c>
      <c r="M16" s="78">
        <f t="shared" si="0"/>
        <v>3832.83</v>
      </c>
      <c r="N16" s="78">
        <f t="shared" si="1"/>
        <v>41167.17</v>
      </c>
    </row>
    <row r="17" spans="1:14" ht="39" customHeight="1" x14ac:dyDescent="0.45">
      <c r="A17" s="9">
        <v>10</v>
      </c>
      <c r="B17" s="105" t="s">
        <v>108</v>
      </c>
      <c r="C17" s="105" t="s">
        <v>224</v>
      </c>
      <c r="D17" s="105" t="s">
        <v>107</v>
      </c>
      <c r="E17" s="105" t="s">
        <v>19</v>
      </c>
      <c r="F17" s="11" t="s">
        <v>186</v>
      </c>
      <c r="G17" s="78">
        <v>45000</v>
      </c>
      <c r="H17" s="78">
        <v>1148.33</v>
      </c>
      <c r="I17" s="78">
        <v>25</v>
      </c>
      <c r="J17" s="78">
        <v>1291.5</v>
      </c>
      <c r="K17" s="78">
        <v>1368</v>
      </c>
      <c r="L17" s="78">
        <v>9692.86</v>
      </c>
      <c r="M17" s="78">
        <f t="shared" si="0"/>
        <v>13525.69</v>
      </c>
      <c r="N17" s="78">
        <f t="shared" si="1"/>
        <v>31474.309999999998</v>
      </c>
    </row>
    <row r="18" spans="1:14" s="75" customFormat="1" ht="39" customHeight="1" x14ac:dyDescent="0.45">
      <c r="A18" s="9">
        <v>11</v>
      </c>
      <c r="B18" s="105" t="s">
        <v>133</v>
      </c>
      <c r="C18" s="105" t="s">
        <v>234</v>
      </c>
      <c r="D18" s="105" t="s">
        <v>298</v>
      </c>
      <c r="E18" s="105" t="s">
        <v>19</v>
      </c>
      <c r="F18" s="105" t="s">
        <v>185</v>
      </c>
      <c r="G18" s="115">
        <v>45000</v>
      </c>
      <c r="H18" s="115">
        <v>1148.33</v>
      </c>
      <c r="I18" s="115">
        <v>25</v>
      </c>
      <c r="J18" s="115">
        <v>1291.5</v>
      </c>
      <c r="K18" s="115">
        <v>1368</v>
      </c>
      <c r="L18" s="115">
        <v>350</v>
      </c>
      <c r="M18" s="115">
        <f>+H18+I18+J18+K18+L18</f>
        <v>4182.83</v>
      </c>
      <c r="N18" s="115">
        <f>+G18-M18</f>
        <v>40817.17</v>
      </c>
    </row>
    <row r="19" spans="1:14" ht="39" customHeight="1" x14ac:dyDescent="0.45">
      <c r="A19" s="9">
        <v>12</v>
      </c>
      <c r="B19" s="105" t="s">
        <v>132</v>
      </c>
      <c r="C19" s="105" t="s">
        <v>207</v>
      </c>
      <c r="D19" s="105" t="s">
        <v>59</v>
      </c>
      <c r="E19" s="105" t="s">
        <v>19</v>
      </c>
      <c r="F19" s="11" t="s">
        <v>185</v>
      </c>
      <c r="G19" s="78">
        <v>45000</v>
      </c>
      <c r="H19" s="78">
        <v>1148.33</v>
      </c>
      <c r="I19" s="78">
        <v>25</v>
      </c>
      <c r="J19" s="78">
        <v>1291.5</v>
      </c>
      <c r="K19" s="78">
        <v>1368</v>
      </c>
      <c r="L19" s="200">
        <v>6671.15</v>
      </c>
      <c r="M19" s="78">
        <f t="shared" ref="M19" si="4">+H19+I19+J19+K19+L19</f>
        <v>10503.98</v>
      </c>
      <c r="N19" s="78">
        <f t="shared" ref="N19" si="5">+G19-M19</f>
        <v>34496.020000000004</v>
      </c>
    </row>
    <row r="20" spans="1:14" s="75" customFormat="1" ht="39" customHeight="1" x14ac:dyDescent="0.45">
      <c r="A20" s="9">
        <v>13</v>
      </c>
      <c r="B20" s="105" t="s">
        <v>273</v>
      </c>
      <c r="C20" s="105" t="s">
        <v>207</v>
      </c>
      <c r="D20" s="105" t="s">
        <v>59</v>
      </c>
      <c r="E20" s="105" t="s">
        <v>19</v>
      </c>
      <c r="F20" s="105" t="s">
        <v>185</v>
      </c>
      <c r="G20" s="115">
        <v>45000</v>
      </c>
      <c r="H20" s="115">
        <v>1148.33</v>
      </c>
      <c r="I20" s="115">
        <v>25</v>
      </c>
      <c r="J20" s="115">
        <v>1291.5</v>
      </c>
      <c r="K20" s="115">
        <v>1368</v>
      </c>
      <c r="L20" s="115">
        <v>0</v>
      </c>
      <c r="M20" s="115">
        <f>+H20+I20+J20+K20+L20</f>
        <v>3832.83</v>
      </c>
      <c r="N20" s="115">
        <f>+G20-M20</f>
        <v>41167.17</v>
      </c>
    </row>
    <row r="21" spans="1:14" ht="39" customHeight="1" x14ac:dyDescent="0.45">
      <c r="A21" s="9">
        <v>14</v>
      </c>
      <c r="B21" s="105" t="s">
        <v>115</v>
      </c>
      <c r="C21" s="105" t="s">
        <v>207</v>
      </c>
      <c r="D21" s="105" t="s">
        <v>116</v>
      </c>
      <c r="E21" s="105" t="s">
        <v>27</v>
      </c>
      <c r="F21" s="11" t="s">
        <v>185</v>
      </c>
      <c r="G21" s="78">
        <v>35000</v>
      </c>
      <c r="H21" s="78">
        <v>0</v>
      </c>
      <c r="I21" s="78">
        <v>25</v>
      </c>
      <c r="J21" s="78">
        <v>1004.5</v>
      </c>
      <c r="K21" s="78">
        <v>1064</v>
      </c>
      <c r="L21" s="78">
        <v>0</v>
      </c>
      <c r="M21" s="78">
        <f t="shared" si="0"/>
        <v>2093.5</v>
      </c>
      <c r="N21" s="78">
        <f t="shared" si="1"/>
        <v>32906.5</v>
      </c>
    </row>
    <row r="22" spans="1:14" ht="39" customHeight="1" x14ac:dyDescent="0.45">
      <c r="A22" s="9">
        <v>15</v>
      </c>
      <c r="B22" s="105" t="s">
        <v>126</v>
      </c>
      <c r="C22" s="105" t="s">
        <v>207</v>
      </c>
      <c r="D22" s="105" t="s">
        <v>119</v>
      </c>
      <c r="E22" s="105" t="s">
        <v>19</v>
      </c>
      <c r="F22" s="11" t="s">
        <v>185</v>
      </c>
      <c r="G22" s="78">
        <v>35000</v>
      </c>
      <c r="H22" s="78">
        <v>0</v>
      </c>
      <c r="I22" s="78">
        <v>25</v>
      </c>
      <c r="J22" s="78">
        <v>1004.5</v>
      </c>
      <c r="K22" s="78">
        <v>1064</v>
      </c>
      <c r="L22" s="78">
        <v>0</v>
      </c>
      <c r="M22" s="78">
        <f t="shared" si="0"/>
        <v>2093.5</v>
      </c>
      <c r="N22" s="78">
        <f t="shared" si="1"/>
        <v>32906.5</v>
      </c>
    </row>
    <row r="23" spans="1:14" ht="39" customHeight="1" x14ac:dyDescent="0.45">
      <c r="A23" s="9">
        <v>16</v>
      </c>
      <c r="B23" s="105" t="s">
        <v>128</v>
      </c>
      <c r="C23" s="105" t="s">
        <v>207</v>
      </c>
      <c r="D23" s="105" t="s">
        <v>119</v>
      </c>
      <c r="E23" s="105" t="s">
        <v>19</v>
      </c>
      <c r="F23" s="11" t="s">
        <v>185</v>
      </c>
      <c r="G23" s="78">
        <v>35000</v>
      </c>
      <c r="H23" s="78">
        <v>0</v>
      </c>
      <c r="I23" s="78">
        <v>25</v>
      </c>
      <c r="J23" s="78">
        <v>1004.5</v>
      </c>
      <c r="K23" s="78">
        <v>1064</v>
      </c>
      <c r="L23" s="78">
        <v>10205.17</v>
      </c>
      <c r="M23" s="78">
        <f t="shared" si="0"/>
        <v>12298.67</v>
      </c>
      <c r="N23" s="78">
        <f t="shared" si="1"/>
        <v>22701.33</v>
      </c>
    </row>
    <row r="24" spans="1:14" ht="39" customHeight="1" x14ac:dyDescent="0.45">
      <c r="A24" s="9">
        <v>17</v>
      </c>
      <c r="B24" s="105" t="s">
        <v>129</v>
      </c>
      <c r="C24" s="105" t="s">
        <v>207</v>
      </c>
      <c r="D24" s="105" t="s">
        <v>130</v>
      </c>
      <c r="E24" s="105" t="s">
        <v>19</v>
      </c>
      <c r="F24" s="11" t="s">
        <v>186</v>
      </c>
      <c r="G24" s="78">
        <v>35000</v>
      </c>
      <c r="H24" s="78">
        <v>0</v>
      </c>
      <c r="I24" s="78">
        <v>25</v>
      </c>
      <c r="J24" s="78">
        <v>1004.5</v>
      </c>
      <c r="K24" s="78">
        <v>1064</v>
      </c>
      <c r="L24" s="78">
        <v>350</v>
      </c>
      <c r="M24" s="78">
        <f t="shared" si="0"/>
        <v>2443.5</v>
      </c>
      <c r="N24" s="78">
        <f t="shared" si="1"/>
        <v>32556.5</v>
      </c>
    </row>
    <row r="25" spans="1:14" ht="39" customHeight="1" x14ac:dyDescent="0.45">
      <c r="A25" s="9">
        <v>18</v>
      </c>
      <c r="B25" s="105" t="s">
        <v>131</v>
      </c>
      <c r="C25" s="105" t="s">
        <v>234</v>
      </c>
      <c r="D25" s="105" t="s">
        <v>59</v>
      </c>
      <c r="E25" s="105" t="s">
        <v>19</v>
      </c>
      <c r="F25" s="11" t="s">
        <v>185</v>
      </c>
      <c r="G25" s="78">
        <v>35000</v>
      </c>
      <c r="H25" s="78">
        <v>0</v>
      </c>
      <c r="I25" s="78">
        <v>25</v>
      </c>
      <c r="J25" s="78">
        <v>1004.5</v>
      </c>
      <c r="K25" s="78">
        <v>1064</v>
      </c>
      <c r="L25" s="78">
        <v>1927.45</v>
      </c>
      <c r="M25" s="78">
        <f t="shared" si="0"/>
        <v>4020.95</v>
      </c>
      <c r="N25" s="78">
        <f t="shared" si="1"/>
        <v>30979.05</v>
      </c>
    </row>
    <row r="26" spans="1:14" ht="39" customHeight="1" x14ac:dyDescent="0.45">
      <c r="A26" s="9">
        <v>19</v>
      </c>
      <c r="B26" s="105" t="s">
        <v>99</v>
      </c>
      <c r="C26" s="105" t="s">
        <v>260</v>
      </c>
      <c r="D26" s="105" t="s">
        <v>119</v>
      </c>
      <c r="E26" s="105" t="s">
        <v>19</v>
      </c>
      <c r="F26" s="11" t="s">
        <v>185</v>
      </c>
      <c r="G26" s="78">
        <v>35000</v>
      </c>
      <c r="H26" s="78">
        <v>0</v>
      </c>
      <c r="I26" s="78">
        <v>25</v>
      </c>
      <c r="J26" s="78">
        <v>1004.5</v>
      </c>
      <c r="K26" s="78">
        <v>1064</v>
      </c>
      <c r="L26" s="78">
        <v>0</v>
      </c>
      <c r="M26" s="78">
        <f>+H26+I26+J26+K26+L26</f>
        <v>2093.5</v>
      </c>
      <c r="N26" s="78">
        <f>+G26-M26</f>
        <v>32906.5</v>
      </c>
    </row>
    <row r="27" spans="1:14" ht="39" customHeight="1" x14ac:dyDescent="0.45">
      <c r="A27" s="9">
        <v>20</v>
      </c>
      <c r="B27" s="105" t="s">
        <v>98</v>
      </c>
      <c r="C27" s="105" t="s">
        <v>224</v>
      </c>
      <c r="D27" s="105" t="s">
        <v>85</v>
      </c>
      <c r="E27" s="105" t="s">
        <v>19</v>
      </c>
      <c r="F27" s="11" t="s">
        <v>186</v>
      </c>
      <c r="G27" s="78">
        <v>35000</v>
      </c>
      <c r="H27" s="78">
        <v>0</v>
      </c>
      <c r="I27" s="78">
        <v>25</v>
      </c>
      <c r="J27" s="78">
        <v>1004.5</v>
      </c>
      <c r="K27" s="78">
        <v>1064</v>
      </c>
      <c r="L27" s="78">
        <v>0</v>
      </c>
      <c r="M27" s="78">
        <f t="shared" ref="M27:M28" si="6">+H27+I27+J27+K27+L27</f>
        <v>2093.5</v>
      </c>
      <c r="N27" s="78">
        <f t="shared" ref="N27:N28" si="7">+G27-M27</f>
        <v>32906.5</v>
      </c>
    </row>
    <row r="28" spans="1:14" ht="39" customHeight="1" x14ac:dyDescent="0.45">
      <c r="A28" s="9">
        <v>21</v>
      </c>
      <c r="B28" s="105" t="s">
        <v>372</v>
      </c>
      <c r="C28" s="105" t="s">
        <v>207</v>
      </c>
      <c r="D28" s="105" t="s">
        <v>59</v>
      </c>
      <c r="E28" s="105" t="s">
        <v>19</v>
      </c>
      <c r="F28" s="11" t="s">
        <v>186</v>
      </c>
      <c r="G28" s="78">
        <v>30000</v>
      </c>
      <c r="H28" s="78">
        <v>0</v>
      </c>
      <c r="I28" s="78">
        <v>25</v>
      </c>
      <c r="J28" s="78">
        <v>861</v>
      </c>
      <c r="K28" s="78">
        <v>912</v>
      </c>
      <c r="L28" s="78">
        <v>0</v>
      </c>
      <c r="M28" s="78">
        <f t="shared" si="6"/>
        <v>1798</v>
      </c>
      <c r="N28" s="78">
        <f t="shared" si="7"/>
        <v>28202</v>
      </c>
    </row>
    <row r="29" spans="1:14" ht="39" customHeight="1" x14ac:dyDescent="0.45">
      <c r="A29" s="9">
        <v>22</v>
      </c>
      <c r="B29" s="105" t="s">
        <v>135</v>
      </c>
      <c r="C29" s="105" t="s">
        <v>225</v>
      </c>
      <c r="D29" s="105" t="s">
        <v>314</v>
      </c>
      <c r="E29" s="105" t="s">
        <v>19</v>
      </c>
      <c r="F29" s="11" t="s">
        <v>185</v>
      </c>
      <c r="G29" s="78">
        <v>30000</v>
      </c>
      <c r="H29" s="78">
        <v>0</v>
      </c>
      <c r="I29" s="78">
        <v>25</v>
      </c>
      <c r="J29" s="78">
        <v>861</v>
      </c>
      <c r="K29" s="78">
        <v>912</v>
      </c>
      <c r="L29" s="78">
        <v>0</v>
      </c>
      <c r="M29" s="78">
        <f t="shared" si="0"/>
        <v>1798</v>
      </c>
      <c r="N29" s="78">
        <f t="shared" si="1"/>
        <v>28202</v>
      </c>
    </row>
    <row r="30" spans="1:14" ht="39" customHeight="1" x14ac:dyDescent="0.45">
      <c r="A30" s="9">
        <v>23</v>
      </c>
      <c r="B30" s="105" t="s">
        <v>136</v>
      </c>
      <c r="C30" s="105" t="s">
        <v>207</v>
      </c>
      <c r="D30" s="105" t="s">
        <v>59</v>
      </c>
      <c r="E30" s="105" t="s">
        <v>19</v>
      </c>
      <c r="F30" s="11" t="s">
        <v>185</v>
      </c>
      <c r="G30" s="78">
        <v>25000</v>
      </c>
      <c r="H30" s="78">
        <v>0</v>
      </c>
      <c r="I30" s="78">
        <v>25</v>
      </c>
      <c r="J30" s="78">
        <v>717.5</v>
      </c>
      <c r="K30" s="78">
        <v>760</v>
      </c>
      <c r="L30" s="78">
        <v>0</v>
      </c>
      <c r="M30" s="78">
        <f t="shared" si="0"/>
        <v>1502.5</v>
      </c>
      <c r="N30" s="78">
        <f t="shared" si="1"/>
        <v>23497.5</v>
      </c>
    </row>
    <row r="31" spans="1:14" s="75" customFormat="1" ht="39" customHeight="1" x14ac:dyDescent="0.45">
      <c r="A31" s="9">
        <v>24</v>
      </c>
      <c r="B31" s="105" t="s">
        <v>112</v>
      </c>
      <c r="C31" s="105" t="s">
        <v>207</v>
      </c>
      <c r="D31" s="105" t="s">
        <v>85</v>
      </c>
      <c r="E31" s="105" t="s">
        <v>27</v>
      </c>
      <c r="F31" s="105" t="s">
        <v>186</v>
      </c>
      <c r="G31" s="115">
        <v>25000</v>
      </c>
      <c r="H31" s="115">
        <v>0</v>
      </c>
      <c r="I31" s="115">
        <v>25</v>
      </c>
      <c r="J31" s="115">
        <v>717.5</v>
      </c>
      <c r="K31" s="115">
        <v>760</v>
      </c>
      <c r="L31" s="115">
        <v>0</v>
      </c>
      <c r="M31" s="115">
        <f>+H31+I31+J31+K31+L31</f>
        <v>1502.5</v>
      </c>
      <c r="N31" s="115">
        <f>+G31-M31</f>
        <v>23497.5</v>
      </c>
    </row>
    <row r="32" spans="1:14" s="75" customFormat="1" ht="39" customHeight="1" x14ac:dyDescent="0.45">
      <c r="A32" s="9">
        <v>25</v>
      </c>
      <c r="B32" s="105" t="s">
        <v>317</v>
      </c>
      <c r="C32" s="105" t="s">
        <v>207</v>
      </c>
      <c r="D32" s="105" t="s">
        <v>314</v>
      </c>
      <c r="E32" s="105" t="s">
        <v>19</v>
      </c>
      <c r="F32" s="105" t="s">
        <v>186</v>
      </c>
      <c r="G32" s="115">
        <v>25000</v>
      </c>
      <c r="H32" s="115">
        <v>0</v>
      </c>
      <c r="I32" s="115">
        <v>25</v>
      </c>
      <c r="J32" s="115">
        <v>717.5</v>
      </c>
      <c r="K32" s="115">
        <v>760</v>
      </c>
      <c r="L32" s="115">
        <v>0</v>
      </c>
      <c r="M32" s="115">
        <f>+H32+I32+J32+K32+L32</f>
        <v>1502.5</v>
      </c>
      <c r="N32" s="115">
        <f>+G32-M32</f>
        <v>23497.5</v>
      </c>
    </row>
    <row r="33" spans="1:14" ht="39" customHeight="1" x14ac:dyDescent="0.45">
      <c r="A33" s="9">
        <v>26</v>
      </c>
      <c r="B33" s="105" t="s">
        <v>256</v>
      </c>
      <c r="C33" s="105" t="s">
        <v>207</v>
      </c>
      <c r="D33" s="105" t="s">
        <v>50</v>
      </c>
      <c r="E33" s="105" t="s">
        <v>19</v>
      </c>
      <c r="F33" s="11" t="s">
        <v>185</v>
      </c>
      <c r="G33" s="78">
        <v>22000</v>
      </c>
      <c r="H33" s="78">
        <v>0</v>
      </c>
      <c r="I33" s="78">
        <v>25</v>
      </c>
      <c r="J33" s="78">
        <v>631.4</v>
      </c>
      <c r="K33" s="78">
        <v>668.8</v>
      </c>
      <c r="L33" s="78">
        <v>0</v>
      </c>
      <c r="M33" s="78">
        <f t="shared" si="0"/>
        <v>1325.1999999999998</v>
      </c>
      <c r="N33" s="78">
        <f t="shared" si="1"/>
        <v>20674.8</v>
      </c>
    </row>
    <row r="34" spans="1:14" ht="39" customHeight="1" x14ac:dyDescent="0.45">
      <c r="A34" s="9">
        <v>27</v>
      </c>
      <c r="B34" s="105" t="s">
        <v>118</v>
      </c>
      <c r="C34" s="105" t="s">
        <v>207</v>
      </c>
      <c r="D34" s="105" t="s">
        <v>119</v>
      </c>
      <c r="E34" s="105" t="s">
        <v>27</v>
      </c>
      <c r="F34" s="11" t="s">
        <v>185</v>
      </c>
      <c r="G34" s="78">
        <v>21505</v>
      </c>
      <c r="H34" s="78">
        <v>0</v>
      </c>
      <c r="I34" s="78">
        <v>25</v>
      </c>
      <c r="J34" s="78">
        <v>617.19000000000005</v>
      </c>
      <c r="K34" s="78">
        <v>653.75</v>
      </c>
      <c r="L34" s="78">
        <v>0</v>
      </c>
      <c r="M34" s="78">
        <f t="shared" si="0"/>
        <v>1295.94</v>
      </c>
      <c r="N34" s="78">
        <f t="shared" si="1"/>
        <v>20209.060000000001</v>
      </c>
    </row>
    <row r="35" spans="1:14" ht="39" customHeight="1" x14ac:dyDescent="0.45">
      <c r="A35" s="9">
        <v>28</v>
      </c>
      <c r="B35" s="105" t="s">
        <v>318</v>
      </c>
      <c r="C35" s="105" t="s">
        <v>207</v>
      </c>
      <c r="D35" s="105" t="s">
        <v>314</v>
      </c>
      <c r="E35" s="105" t="s">
        <v>19</v>
      </c>
      <c r="F35" s="11" t="s">
        <v>185</v>
      </c>
      <c r="G35" s="78">
        <v>20000</v>
      </c>
      <c r="H35" s="78">
        <v>0</v>
      </c>
      <c r="I35" s="78">
        <v>25</v>
      </c>
      <c r="J35" s="78">
        <v>574</v>
      </c>
      <c r="K35" s="78">
        <v>608</v>
      </c>
      <c r="L35" s="78">
        <v>0</v>
      </c>
      <c r="M35" s="78">
        <f t="shared" si="0"/>
        <v>1207</v>
      </c>
      <c r="N35" s="78">
        <f t="shared" si="1"/>
        <v>18793</v>
      </c>
    </row>
    <row r="36" spans="1:14" ht="39" customHeight="1" x14ac:dyDescent="0.45">
      <c r="A36" s="9">
        <v>29</v>
      </c>
      <c r="B36" s="105" t="s">
        <v>120</v>
      </c>
      <c r="C36" s="105" t="s">
        <v>207</v>
      </c>
      <c r="D36" s="105" t="s">
        <v>119</v>
      </c>
      <c r="E36" s="105" t="s">
        <v>19</v>
      </c>
      <c r="F36" s="11" t="s">
        <v>186</v>
      </c>
      <c r="G36" s="78">
        <v>20000</v>
      </c>
      <c r="H36" s="78">
        <v>0</v>
      </c>
      <c r="I36" s="78">
        <v>25</v>
      </c>
      <c r="J36" s="78">
        <v>574</v>
      </c>
      <c r="K36" s="78">
        <v>608</v>
      </c>
      <c r="L36" s="200">
        <v>1569.77</v>
      </c>
      <c r="M36" s="78">
        <f t="shared" si="0"/>
        <v>2776.77</v>
      </c>
      <c r="N36" s="78">
        <f t="shared" si="1"/>
        <v>17223.23</v>
      </c>
    </row>
    <row r="37" spans="1:14" ht="39" customHeight="1" x14ac:dyDescent="0.45">
      <c r="A37" s="9">
        <v>30</v>
      </c>
      <c r="B37" s="105" t="s">
        <v>122</v>
      </c>
      <c r="C37" s="105" t="s">
        <v>207</v>
      </c>
      <c r="D37" s="105" t="s">
        <v>119</v>
      </c>
      <c r="E37" s="105" t="s">
        <v>19</v>
      </c>
      <c r="F37" s="11" t="s">
        <v>186</v>
      </c>
      <c r="G37" s="78">
        <v>20000</v>
      </c>
      <c r="H37" s="78">
        <v>0</v>
      </c>
      <c r="I37" s="78">
        <v>25</v>
      </c>
      <c r="J37" s="78">
        <v>574</v>
      </c>
      <c r="K37" s="78">
        <v>608</v>
      </c>
      <c r="L37" s="200">
        <v>0</v>
      </c>
      <c r="M37" s="78">
        <f t="shared" si="0"/>
        <v>1207</v>
      </c>
      <c r="N37" s="78">
        <f t="shared" si="1"/>
        <v>18793</v>
      </c>
    </row>
    <row r="38" spans="1:14" ht="39" customHeight="1" x14ac:dyDescent="0.45">
      <c r="A38" s="9">
        <v>31</v>
      </c>
      <c r="B38" s="105" t="s">
        <v>121</v>
      </c>
      <c r="C38" s="105" t="s">
        <v>207</v>
      </c>
      <c r="D38" s="105" t="s">
        <v>119</v>
      </c>
      <c r="E38" s="105" t="s">
        <v>19</v>
      </c>
      <c r="F38" s="11" t="s">
        <v>186</v>
      </c>
      <c r="G38" s="78">
        <v>20000</v>
      </c>
      <c r="H38" s="78">
        <v>0</v>
      </c>
      <c r="I38" s="78">
        <v>25</v>
      </c>
      <c r="J38" s="78">
        <v>574</v>
      </c>
      <c r="K38" s="78">
        <v>608</v>
      </c>
      <c r="L38" s="200">
        <v>0</v>
      </c>
      <c r="M38" s="78">
        <f t="shared" si="0"/>
        <v>1207</v>
      </c>
      <c r="N38" s="78">
        <f t="shared" si="1"/>
        <v>18793</v>
      </c>
    </row>
    <row r="39" spans="1:14" ht="39" customHeight="1" x14ac:dyDescent="0.45">
      <c r="A39" s="9">
        <v>32</v>
      </c>
      <c r="B39" s="105" t="s">
        <v>124</v>
      </c>
      <c r="C39" s="105" t="s">
        <v>207</v>
      </c>
      <c r="D39" s="105" t="s">
        <v>119</v>
      </c>
      <c r="E39" s="105" t="s">
        <v>19</v>
      </c>
      <c r="F39" s="11" t="s">
        <v>186</v>
      </c>
      <c r="G39" s="78">
        <v>20000</v>
      </c>
      <c r="H39" s="78">
        <v>0</v>
      </c>
      <c r="I39" s="78">
        <v>25</v>
      </c>
      <c r="J39" s="78">
        <v>574</v>
      </c>
      <c r="K39" s="78">
        <v>608</v>
      </c>
      <c r="L39" s="200">
        <v>1577.45</v>
      </c>
      <c r="M39" s="78">
        <f t="shared" si="0"/>
        <v>2784.45</v>
      </c>
      <c r="N39" s="78">
        <f t="shared" si="1"/>
        <v>17215.55</v>
      </c>
    </row>
    <row r="40" spans="1:14" ht="39" customHeight="1" x14ac:dyDescent="0.45">
      <c r="A40" s="9">
        <v>33</v>
      </c>
      <c r="B40" s="105" t="s">
        <v>100</v>
      </c>
      <c r="C40" s="105" t="s">
        <v>207</v>
      </c>
      <c r="D40" s="105" t="s">
        <v>119</v>
      </c>
      <c r="E40" s="105" t="s">
        <v>19</v>
      </c>
      <c r="F40" s="11" t="s">
        <v>186</v>
      </c>
      <c r="G40" s="78">
        <v>20000</v>
      </c>
      <c r="H40" s="78">
        <v>0</v>
      </c>
      <c r="I40" s="78">
        <v>25</v>
      </c>
      <c r="J40" s="78">
        <v>574</v>
      </c>
      <c r="K40" s="78">
        <v>608</v>
      </c>
      <c r="L40" s="78">
        <v>0</v>
      </c>
      <c r="M40" s="78">
        <f t="shared" ref="M40:M43" si="8">+H40+I40+J40+K40+L40</f>
        <v>1207</v>
      </c>
      <c r="N40" s="78">
        <f t="shared" ref="N40:N43" si="9">+G40-M40</f>
        <v>18793</v>
      </c>
    </row>
    <row r="41" spans="1:14" ht="39" customHeight="1" x14ac:dyDescent="0.45">
      <c r="A41" s="9">
        <v>34</v>
      </c>
      <c r="B41" s="11" t="s">
        <v>103</v>
      </c>
      <c r="C41" s="11" t="s">
        <v>207</v>
      </c>
      <c r="D41" s="11" t="s">
        <v>101</v>
      </c>
      <c r="E41" s="11" t="s">
        <v>19</v>
      </c>
      <c r="F41" s="11" t="s">
        <v>186</v>
      </c>
      <c r="G41" s="78">
        <v>20000</v>
      </c>
      <c r="H41" s="78">
        <v>0</v>
      </c>
      <c r="I41" s="78">
        <v>25</v>
      </c>
      <c r="J41" s="78">
        <v>574</v>
      </c>
      <c r="K41" s="78">
        <v>608</v>
      </c>
      <c r="L41" s="78">
        <v>0</v>
      </c>
      <c r="M41" s="78">
        <f t="shared" si="8"/>
        <v>1207</v>
      </c>
      <c r="N41" s="78">
        <f t="shared" si="9"/>
        <v>18793</v>
      </c>
    </row>
    <row r="42" spans="1:14" ht="39" customHeight="1" x14ac:dyDescent="0.45">
      <c r="A42" s="9">
        <v>35</v>
      </c>
      <c r="B42" s="105" t="s">
        <v>123</v>
      </c>
      <c r="C42" s="105" t="s">
        <v>207</v>
      </c>
      <c r="D42" s="105" t="s">
        <v>119</v>
      </c>
      <c r="E42" s="105" t="s">
        <v>19</v>
      </c>
      <c r="F42" s="11" t="s">
        <v>186</v>
      </c>
      <c r="G42" s="78">
        <v>20000</v>
      </c>
      <c r="H42" s="78">
        <v>0</v>
      </c>
      <c r="I42" s="78">
        <v>25</v>
      </c>
      <c r="J42" s="78">
        <v>574</v>
      </c>
      <c r="K42" s="78">
        <v>608</v>
      </c>
      <c r="L42" s="78">
        <v>0</v>
      </c>
      <c r="M42" s="78">
        <f t="shared" si="8"/>
        <v>1207</v>
      </c>
      <c r="N42" s="78">
        <f t="shared" si="9"/>
        <v>18793</v>
      </c>
    </row>
    <row r="43" spans="1:14" ht="39" customHeight="1" x14ac:dyDescent="0.45">
      <c r="A43" s="9">
        <v>36</v>
      </c>
      <c r="B43" s="105" t="s">
        <v>125</v>
      </c>
      <c r="C43" s="105" t="s">
        <v>207</v>
      </c>
      <c r="D43" s="105" t="s">
        <v>119</v>
      </c>
      <c r="E43" s="105" t="s">
        <v>19</v>
      </c>
      <c r="F43" s="11" t="s">
        <v>186</v>
      </c>
      <c r="G43" s="78">
        <v>20000</v>
      </c>
      <c r="H43" s="78">
        <v>0</v>
      </c>
      <c r="I43" s="78">
        <v>25</v>
      </c>
      <c r="J43" s="78">
        <v>574</v>
      </c>
      <c r="K43" s="78">
        <v>608</v>
      </c>
      <c r="L43" s="78">
        <v>0</v>
      </c>
      <c r="M43" s="78">
        <f t="shared" si="8"/>
        <v>1207</v>
      </c>
      <c r="N43" s="78">
        <f t="shared" si="9"/>
        <v>18793</v>
      </c>
    </row>
    <row r="44" spans="1:14" ht="39" customHeight="1" x14ac:dyDescent="0.45">
      <c r="A44" s="9">
        <v>37</v>
      </c>
      <c r="B44" s="105" t="s">
        <v>134</v>
      </c>
      <c r="C44" s="105" t="s">
        <v>207</v>
      </c>
      <c r="D44" s="105" t="s">
        <v>102</v>
      </c>
      <c r="E44" s="105" t="s">
        <v>19</v>
      </c>
      <c r="F44" s="11" t="s">
        <v>185</v>
      </c>
      <c r="G44" s="78">
        <v>15400</v>
      </c>
      <c r="H44" s="78">
        <v>0</v>
      </c>
      <c r="I44" s="78">
        <v>25</v>
      </c>
      <c r="J44" s="78">
        <v>441.98</v>
      </c>
      <c r="K44" s="78">
        <v>468.16</v>
      </c>
      <c r="L44" s="78">
        <v>0</v>
      </c>
      <c r="M44" s="78">
        <f t="shared" si="0"/>
        <v>935.1400000000001</v>
      </c>
      <c r="N44" s="78">
        <f t="shared" si="1"/>
        <v>14464.86</v>
      </c>
    </row>
    <row r="45" spans="1:14" ht="39" customHeight="1" x14ac:dyDescent="0.45">
      <c r="A45" s="9">
        <v>38</v>
      </c>
      <c r="B45" s="105" t="s">
        <v>281</v>
      </c>
      <c r="C45" s="105" t="s">
        <v>207</v>
      </c>
      <c r="D45" s="105" t="s">
        <v>102</v>
      </c>
      <c r="E45" s="105" t="s">
        <v>19</v>
      </c>
      <c r="F45" s="11" t="s">
        <v>185</v>
      </c>
      <c r="G45" s="78">
        <v>15400</v>
      </c>
      <c r="H45" s="78">
        <v>0</v>
      </c>
      <c r="I45" s="78">
        <v>25</v>
      </c>
      <c r="J45" s="78">
        <v>441.98</v>
      </c>
      <c r="K45" s="78">
        <v>468.16</v>
      </c>
      <c r="L45" s="78">
        <v>0</v>
      </c>
      <c r="M45" s="78">
        <f t="shared" si="0"/>
        <v>935.1400000000001</v>
      </c>
      <c r="N45" s="78">
        <f t="shared" si="1"/>
        <v>14464.86</v>
      </c>
    </row>
    <row r="46" spans="1:14" ht="39" customHeight="1" x14ac:dyDescent="0.45">
      <c r="A46" s="9">
        <v>39</v>
      </c>
      <c r="B46" s="105" t="s">
        <v>255</v>
      </c>
      <c r="C46" s="105" t="s">
        <v>207</v>
      </c>
      <c r="D46" s="105" t="s">
        <v>102</v>
      </c>
      <c r="E46" s="105" t="s">
        <v>19</v>
      </c>
      <c r="F46" s="11" t="s">
        <v>185</v>
      </c>
      <c r="G46" s="78">
        <v>13200</v>
      </c>
      <c r="H46" s="78">
        <v>0</v>
      </c>
      <c r="I46" s="78">
        <v>25</v>
      </c>
      <c r="J46" s="78">
        <v>378.84</v>
      </c>
      <c r="K46" s="78">
        <v>401.28</v>
      </c>
      <c r="L46" s="78">
        <v>0</v>
      </c>
      <c r="M46" s="78">
        <f t="shared" si="0"/>
        <v>805.11999999999989</v>
      </c>
      <c r="N46" s="78">
        <f t="shared" si="1"/>
        <v>12394.880000000001</v>
      </c>
    </row>
    <row r="47" spans="1:14" ht="39" customHeight="1" x14ac:dyDescent="0.45">
      <c r="A47" s="9">
        <v>40</v>
      </c>
      <c r="B47" s="105" t="s">
        <v>127</v>
      </c>
      <c r="C47" s="105" t="s">
        <v>207</v>
      </c>
      <c r="D47" s="105" t="s">
        <v>102</v>
      </c>
      <c r="E47" s="105" t="s">
        <v>19</v>
      </c>
      <c r="F47" s="11" t="s">
        <v>185</v>
      </c>
      <c r="G47" s="78">
        <v>13200</v>
      </c>
      <c r="H47" s="78">
        <v>0</v>
      </c>
      <c r="I47" s="78">
        <v>25</v>
      </c>
      <c r="J47" s="78">
        <v>378.84</v>
      </c>
      <c r="K47" s="78">
        <v>401.28</v>
      </c>
      <c r="L47" s="78">
        <v>0</v>
      </c>
      <c r="M47" s="78">
        <f t="shared" si="0"/>
        <v>805.11999999999989</v>
      </c>
      <c r="N47" s="78">
        <f t="shared" si="1"/>
        <v>12394.880000000001</v>
      </c>
    </row>
    <row r="48" spans="1:14" ht="28.5" customHeight="1" x14ac:dyDescent="0.45">
      <c r="A48" s="263" t="s">
        <v>189</v>
      </c>
      <c r="B48" s="263"/>
      <c r="C48" s="263"/>
      <c r="D48" s="263"/>
      <c r="E48" s="263"/>
      <c r="F48" s="263"/>
      <c r="G48" s="86">
        <f t="shared" ref="G48:N48" si="10">SUM(G8:G47)</f>
        <v>1330705</v>
      </c>
      <c r="H48" s="79">
        <f t="shared" si="10"/>
        <v>27588.640000000007</v>
      </c>
      <c r="I48" s="79">
        <f t="shared" si="10"/>
        <v>1000</v>
      </c>
      <c r="J48" s="79">
        <f t="shared" si="10"/>
        <v>38191.229999999996</v>
      </c>
      <c r="K48" s="79">
        <f t="shared" si="10"/>
        <v>40453.430000000008</v>
      </c>
      <c r="L48" s="79">
        <f t="shared" si="10"/>
        <v>42049.469999999987</v>
      </c>
      <c r="M48" s="79">
        <f t="shared" si="10"/>
        <v>149282.77000000002</v>
      </c>
      <c r="N48" s="79">
        <f t="shared" si="10"/>
        <v>1181422.23</v>
      </c>
    </row>
    <row r="49" spans="1:14" ht="28.5" customHeight="1" x14ac:dyDescent="0.45">
      <c r="A49" s="56"/>
      <c r="B49" s="56"/>
      <c r="C49" s="56"/>
      <c r="D49" s="56"/>
      <c r="E49" s="56"/>
      <c r="F49" s="56"/>
      <c r="G49" s="239"/>
      <c r="H49" s="240"/>
      <c r="I49" s="240"/>
      <c r="J49" s="240"/>
      <c r="K49" s="240"/>
      <c r="L49" s="240"/>
      <c r="M49" s="240"/>
      <c r="N49" s="240"/>
    </row>
    <row r="50" spans="1:14" ht="28.5" customHeight="1" x14ac:dyDescent="0.45">
      <c r="A50" s="56"/>
      <c r="B50" s="56"/>
      <c r="C50" s="56"/>
      <c r="D50" s="56"/>
      <c r="E50" s="56"/>
      <c r="F50" s="56"/>
      <c r="G50" s="239"/>
      <c r="H50" s="240"/>
      <c r="I50" s="240"/>
      <c r="J50" s="240"/>
      <c r="K50" s="240"/>
      <c r="L50" s="240"/>
      <c r="M50" s="240"/>
      <c r="N50" s="240"/>
    </row>
    <row r="51" spans="1:14" ht="28.5" customHeight="1" x14ac:dyDescent="0.45">
      <c r="A51" s="56"/>
      <c r="B51" s="56"/>
      <c r="C51" s="56"/>
      <c r="D51" s="56"/>
      <c r="E51" s="56"/>
      <c r="F51" s="56"/>
      <c r="G51" s="239"/>
      <c r="H51" s="240"/>
      <c r="I51" s="240"/>
      <c r="J51" s="240"/>
      <c r="K51" s="240"/>
      <c r="L51" s="240"/>
      <c r="M51" s="240"/>
      <c r="N51" s="240"/>
    </row>
    <row r="52" spans="1:14" ht="28.5" customHeight="1" x14ac:dyDescent="0.45">
      <c r="A52" s="56"/>
      <c r="B52" s="56"/>
      <c r="C52" s="56"/>
      <c r="D52" s="56"/>
      <c r="E52" s="56"/>
      <c r="F52" s="56"/>
      <c r="G52" s="190"/>
      <c r="H52" s="185"/>
      <c r="I52" s="185"/>
      <c r="J52" s="185"/>
      <c r="K52" s="185"/>
      <c r="L52" s="185"/>
      <c r="M52" s="185"/>
      <c r="N52" s="185"/>
    </row>
    <row r="53" spans="1:14" ht="39" customHeight="1" x14ac:dyDescent="0.6">
      <c r="A53" s="18"/>
      <c r="B53" s="178" t="s">
        <v>95</v>
      </c>
      <c r="C53" s="177"/>
      <c r="D53" s="177"/>
      <c r="E53" s="177"/>
      <c r="F53" s="177"/>
      <c r="G53" s="191"/>
      <c r="H53" s="197" t="s">
        <v>96</v>
      </c>
      <c r="I53" s="197"/>
      <c r="J53" s="197"/>
      <c r="K53" s="171"/>
      <c r="L53" s="192"/>
      <c r="M53" s="192"/>
      <c r="N53" s="192"/>
    </row>
    <row r="54" spans="1:14" ht="30" customHeight="1" x14ac:dyDescent="0.6">
      <c r="A54" s="18"/>
      <c r="B54" s="177" t="s">
        <v>191</v>
      </c>
      <c r="C54" s="177"/>
      <c r="D54" s="177"/>
      <c r="E54" s="177"/>
      <c r="F54" s="177"/>
      <c r="G54" s="191"/>
      <c r="H54" s="186" t="s">
        <v>97</v>
      </c>
      <c r="I54" s="186"/>
      <c r="J54" s="198"/>
      <c r="K54" s="199"/>
      <c r="L54" s="192"/>
      <c r="M54" s="192"/>
      <c r="N54" s="192"/>
    </row>
    <row r="55" spans="1:14" ht="39" customHeight="1" x14ac:dyDescent="0.5">
      <c r="A55" s="18"/>
      <c r="B55" s="17"/>
      <c r="C55" s="138"/>
      <c r="D55" s="138"/>
      <c r="E55" s="138"/>
      <c r="F55" s="138"/>
      <c r="G55" s="192"/>
      <c r="H55" s="187"/>
      <c r="I55" s="187"/>
      <c r="J55" s="187"/>
      <c r="K55" s="192"/>
      <c r="L55" s="192"/>
      <c r="M55" s="192"/>
      <c r="N55" s="192"/>
    </row>
    <row r="56" spans="1:14" ht="39" customHeight="1" x14ac:dyDescent="0.5">
      <c r="A56" s="18"/>
      <c r="B56" s="17"/>
      <c r="C56" s="138"/>
      <c r="D56" s="138"/>
      <c r="E56" s="138"/>
      <c r="F56" s="138"/>
      <c r="G56" s="192"/>
      <c r="H56" s="192"/>
      <c r="I56" s="192"/>
      <c r="J56" s="192"/>
      <c r="K56" s="192"/>
      <c r="L56" s="192"/>
      <c r="M56" s="192"/>
      <c r="N56" s="192"/>
    </row>
    <row r="57" spans="1:14" ht="39" customHeight="1" x14ac:dyDescent="0.45">
      <c r="A57" s="18"/>
      <c r="B57" s="17"/>
      <c r="C57" s="17"/>
      <c r="D57" s="17"/>
      <c r="E57" s="17"/>
      <c r="F57" s="17"/>
      <c r="G57" s="190"/>
      <c r="H57" s="190"/>
      <c r="I57" s="190"/>
      <c r="J57" s="190"/>
      <c r="K57" s="190"/>
      <c r="L57" s="190"/>
      <c r="M57" s="190"/>
      <c r="N57" s="193"/>
    </row>
    <row r="58" spans="1:14" ht="39" customHeight="1" x14ac:dyDescent="0.4">
      <c r="A58" s="14"/>
      <c r="B58" s="28"/>
      <c r="C58" s="28"/>
      <c r="D58" s="28"/>
      <c r="E58" s="28"/>
      <c r="F58" s="28"/>
      <c r="G58" s="193"/>
      <c r="H58" s="193"/>
      <c r="I58" s="193"/>
      <c r="J58" s="193"/>
      <c r="K58" s="193"/>
      <c r="L58" s="193"/>
      <c r="M58" s="193"/>
      <c r="N58" s="193"/>
    </row>
    <row r="59" spans="1:14" ht="39" customHeight="1" x14ac:dyDescent="0.4">
      <c r="A59" s="14"/>
      <c r="B59" s="28"/>
      <c r="C59" s="28"/>
      <c r="D59" s="28"/>
      <c r="E59" s="28"/>
      <c r="F59" s="28"/>
      <c r="G59" s="193"/>
      <c r="H59" s="193"/>
      <c r="I59" s="193"/>
      <c r="J59" s="193"/>
      <c r="K59" s="193"/>
      <c r="L59" s="193"/>
      <c r="M59" s="193"/>
      <c r="N59" s="193"/>
    </row>
    <row r="60" spans="1:14" ht="39" customHeight="1" x14ac:dyDescent="0.45">
      <c r="A60" s="30"/>
      <c r="B60" s="31"/>
      <c r="C60" s="31"/>
      <c r="D60" s="31"/>
      <c r="E60" s="31"/>
      <c r="F60" s="31"/>
      <c r="G60" s="194"/>
      <c r="H60" s="83"/>
      <c r="I60" s="83"/>
      <c r="J60" s="83"/>
      <c r="K60" s="83"/>
      <c r="L60" s="201"/>
      <c r="M60" s="201"/>
      <c r="N60" s="201"/>
    </row>
    <row r="61" spans="1:14" ht="39" customHeight="1" x14ac:dyDescent="0.45">
      <c r="A61" s="25"/>
      <c r="B61" s="31"/>
      <c r="C61" s="31"/>
      <c r="D61" s="31"/>
      <c r="E61" s="31"/>
      <c r="F61" s="31"/>
      <c r="G61" s="195"/>
      <c r="H61" s="84"/>
      <c r="I61" s="84"/>
      <c r="J61" s="84"/>
      <c r="K61" s="84"/>
      <c r="L61" s="201"/>
      <c r="M61" s="201"/>
      <c r="N61" s="201"/>
    </row>
    <row r="62" spans="1:14" ht="39" customHeight="1" x14ac:dyDescent="0.45">
      <c r="A62" s="25"/>
      <c r="B62" s="31"/>
      <c r="C62" s="31"/>
      <c r="D62" s="31"/>
      <c r="E62" s="31"/>
      <c r="F62" s="31"/>
      <c r="G62" s="195"/>
      <c r="H62" s="84"/>
      <c r="I62" s="84"/>
      <c r="J62" s="84"/>
      <c r="K62" s="84"/>
      <c r="L62" s="201"/>
      <c r="M62" s="201"/>
      <c r="N62" s="201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41" right="0.15748031496062992" top="0.35433070866141736" bottom="0.47244094488188981" header="0.19685039370078741" footer="0.31496062992125984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view="pageBreakPreview" zoomScale="64" zoomScaleNormal="64" zoomScaleSheetLayoutView="64" zoomScalePageLayoutView="39" workbookViewId="0">
      <selection activeCell="Q9" sqref="Q9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5" customWidth="1"/>
    <col min="3" max="3" width="94.42578125" customWidth="1"/>
    <col min="4" max="4" width="60.140625" customWidth="1"/>
    <col min="5" max="5" width="22.7109375" customWidth="1"/>
    <col min="6" max="6" width="22.5703125" customWidth="1"/>
    <col min="7" max="7" width="30" style="85" customWidth="1"/>
    <col min="8" max="8" width="21.28515625" customWidth="1"/>
    <col min="9" max="9" width="19.140625" customWidth="1"/>
    <col min="10" max="10" width="26.42578125" style="85" customWidth="1"/>
    <col min="11" max="11" width="22.140625" style="8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7" s="1" customFormat="1" ht="14.25" customHeight="1" x14ac:dyDescent="0.5">
      <c r="A2" s="2"/>
      <c r="B2" s="97"/>
      <c r="C2" s="2"/>
      <c r="D2" s="2"/>
      <c r="E2" s="2"/>
      <c r="F2" s="2"/>
      <c r="G2" s="76"/>
      <c r="H2" s="2"/>
      <c r="I2" s="2"/>
      <c r="J2" s="76"/>
      <c r="K2" s="76"/>
      <c r="L2" s="2"/>
      <c r="M2" s="2"/>
      <c r="N2" s="54"/>
    </row>
    <row r="3" spans="1:17" s="1" customFormat="1" ht="14.25" customHeight="1" x14ac:dyDescent="0.5">
      <c r="A3" s="2"/>
      <c r="B3" s="97"/>
      <c r="C3" s="2"/>
      <c r="D3" s="2"/>
      <c r="E3" s="2"/>
      <c r="F3" s="2"/>
      <c r="G3" s="76"/>
      <c r="H3" s="2"/>
      <c r="I3" s="2"/>
      <c r="J3" s="76"/>
      <c r="K3" s="76"/>
      <c r="L3" s="2"/>
      <c r="M3" s="2"/>
      <c r="N3" s="54"/>
    </row>
    <row r="4" spans="1:17" s="1" customFormat="1" ht="30.75" customHeight="1" x14ac:dyDescent="0.5">
      <c r="A4" s="254" t="s">
        <v>183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7" s="1" customFormat="1" ht="24" customHeight="1" x14ac:dyDescent="0.5">
      <c r="A5" s="26"/>
      <c r="B5" s="264" t="s">
        <v>391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1:17" s="1" customFormat="1" ht="18.75" customHeight="1" x14ac:dyDescent="0.5">
      <c r="A6" s="254" t="s">
        <v>182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3"/>
      <c r="P6" s="3"/>
      <c r="Q6" s="3"/>
    </row>
    <row r="7" spans="1:17" s="1" customFormat="1" ht="39" customHeight="1" x14ac:dyDescent="0.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184</v>
      </c>
      <c r="G8" s="77" t="s">
        <v>188</v>
      </c>
      <c r="H8" s="6" t="s">
        <v>6</v>
      </c>
      <c r="I8" s="7" t="s">
        <v>7</v>
      </c>
      <c r="J8" s="86" t="s">
        <v>8</v>
      </c>
      <c r="K8" s="77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73" t="s">
        <v>326</v>
      </c>
      <c r="B9" s="105" t="s">
        <v>145</v>
      </c>
      <c r="C9" s="11" t="s">
        <v>227</v>
      </c>
      <c r="D9" s="11" t="s">
        <v>26</v>
      </c>
      <c r="E9" s="11" t="s">
        <v>27</v>
      </c>
      <c r="F9" s="11" t="s">
        <v>185</v>
      </c>
      <c r="G9" s="78">
        <v>70000</v>
      </c>
      <c r="H9" s="164">
        <v>5368.45</v>
      </c>
      <c r="I9" s="12">
        <v>25</v>
      </c>
      <c r="J9" s="78">
        <v>2009</v>
      </c>
      <c r="K9" s="78">
        <v>2128</v>
      </c>
      <c r="L9" s="160">
        <v>1534</v>
      </c>
      <c r="M9" s="160">
        <f t="shared" ref="M9:M21" si="0">+H9+I9+J9+K9+L9</f>
        <v>11064.45</v>
      </c>
      <c r="N9" s="107">
        <f t="shared" ref="N9:N35" si="1">+G9-M9</f>
        <v>58935.55</v>
      </c>
    </row>
    <row r="10" spans="1:17" ht="39" customHeight="1" x14ac:dyDescent="0.45">
      <c r="A10" s="173" t="s">
        <v>327</v>
      </c>
      <c r="B10" s="105" t="s">
        <v>139</v>
      </c>
      <c r="C10" s="105" t="s">
        <v>57</v>
      </c>
      <c r="D10" s="105" t="s">
        <v>304</v>
      </c>
      <c r="E10" s="11" t="s">
        <v>27</v>
      </c>
      <c r="F10" s="11" t="s">
        <v>186</v>
      </c>
      <c r="G10" s="78">
        <v>60000</v>
      </c>
      <c r="H10" s="164">
        <v>3486.65</v>
      </c>
      <c r="I10" s="12">
        <v>25</v>
      </c>
      <c r="J10" s="78">
        <v>1722</v>
      </c>
      <c r="K10" s="78">
        <v>1824</v>
      </c>
      <c r="L10" s="12">
        <v>789</v>
      </c>
      <c r="M10" s="12">
        <f>+H10+I10+J10+K10+L10</f>
        <v>7846.65</v>
      </c>
      <c r="N10" s="107">
        <f>+G10-M10</f>
        <v>52153.35</v>
      </c>
    </row>
    <row r="11" spans="1:17" ht="39" customHeight="1" x14ac:dyDescent="0.45">
      <c r="A11" s="173" t="s">
        <v>328</v>
      </c>
      <c r="B11" s="105" t="s">
        <v>143</v>
      </c>
      <c r="C11" s="11" t="s">
        <v>144</v>
      </c>
      <c r="D11" s="11" t="s">
        <v>25</v>
      </c>
      <c r="E11" s="11" t="s">
        <v>27</v>
      </c>
      <c r="F11" s="11" t="s">
        <v>186</v>
      </c>
      <c r="G11" s="78">
        <v>55000</v>
      </c>
      <c r="H11" s="164">
        <v>2559.6799999999998</v>
      </c>
      <c r="I11" s="12">
        <v>25</v>
      </c>
      <c r="J11" s="78">
        <v>1578.5</v>
      </c>
      <c r="K11" s="78">
        <v>1672</v>
      </c>
      <c r="L11" s="160">
        <v>0</v>
      </c>
      <c r="M11" s="160">
        <f t="shared" si="0"/>
        <v>5835.18</v>
      </c>
      <c r="N11" s="107">
        <f t="shared" si="1"/>
        <v>49164.82</v>
      </c>
    </row>
    <row r="12" spans="1:17" ht="39" customHeight="1" x14ac:dyDescent="0.45">
      <c r="A12" s="173" t="s">
        <v>329</v>
      </c>
      <c r="B12" s="105" t="s">
        <v>148</v>
      </c>
      <c r="C12" s="105" t="s">
        <v>147</v>
      </c>
      <c r="D12" s="105" t="s">
        <v>26</v>
      </c>
      <c r="E12" s="11" t="s">
        <v>19</v>
      </c>
      <c r="F12" s="11" t="s">
        <v>185</v>
      </c>
      <c r="G12" s="78">
        <v>55000</v>
      </c>
      <c r="H12" s="164">
        <v>2559.6799999999998</v>
      </c>
      <c r="I12" s="12">
        <v>25</v>
      </c>
      <c r="J12" s="78">
        <v>1578.5</v>
      </c>
      <c r="K12" s="78">
        <v>1672</v>
      </c>
      <c r="L12" s="160">
        <v>0</v>
      </c>
      <c r="M12" s="160">
        <f t="shared" si="0"/>
        <v>5835.18</v>
      </c>
      <c r="N12" s="107">
        <f t="shared" si="1"/>
        <v>49164.82</v>
      </c>
    </row>
    <row r="13" spans="1:17" ht="39" customHeight="1" x14ac:dyDescent="0.45">
      <c r="A13" s="173" t="s">
        <v>330</v>
      </c>
      <c r="B13" s="105" t="s">
        <v>280</v>
      </c>
      <c r="C13" s="105" t="s">
        <v>151</v>
      </c>
      <c r="D13" s="105" t="s">
        <v>37</v>
      </c>
      <c r="E13" s="11" t="s">
        <v>19</v>
      </c>
      <c r="F13" s="11" t="s">
        <v>186</v>
      </c>
      <c r="G13" s="78">
        <v>55000</v>
      </c>
      <c r="H13" s="164">
        <v>2559.6799999999998</v>
      </c>
      <c r="I13" s="12">
        <v>25</v>
      </c>
      <c r="J13" s="78">
        <v>1578.5</v>
      </c>
      <c r="K13" s="78">
        <v>1672</v>
      </c>
      <c r="L13" s="12">
        <v>2705.6</v>
      </c>
      <c r="M13" s="12">
        <f t="shared" si="0"/>
        <v>8540.7800000000007</v>
      </c>
      <c r="N13" s="107">
        <f t="shared" si="1"/>
        <v>46459.22</v>
      </c>
    </row>
    <row r="14" spans="1:17" ht="39" customHeight="1" x14ac:dyDescent="0.45">
      <c r="A14" s="173" t="s">
        <v>331</v>
      </c>
      <c r="B14" s="105" t="s">
        <v>274</v>
      </c>
      <c r="C14" s="105" t="s">
        <v>156</v>
      </c>
      <c r="D14" s="105" t="s">
        <v>25</v>
      </c>
      <c r="E14" s="11" t="s">
        <v>27</v>
      </c>
      <c r="F14" s="11" t="s">
        <v>186</v>
      </c>
      <c r="G14" s="78">
        <v>55000</v>
      </c>
      <c r="H14" s="164">
        <v>2559.6799999999998</v>
      </c>
      <c r="I14" s="12">
        <v>25</v>
      </c>
      <c r="J14" s="78">
        <v>1578.5</v>
      </c>
      <c r="K14" s="78">
        <v>1672</v>
      </c>
      <c r="L14" s="12">
        <v>789</v>
      </c>
      <c r="M14" s="12">
        <f t="shared" si="0"/>
        <v>6624.18</v>
      </c>
      <c r="N14" s="107">
        <f t="shared" si="1"/>
        <v>48375.82</v>
      </c>
    </row>
    <row r="15" spans="1:17" ht="39" customHeight="1" x14ac:dyDescent="0.45">
      <c r="A15" s="173" t="s">
        <v>332</v>
      </c>
      <c r="B15" s="105" t="s">
        <v>142</v>
      </c>
      <c r="C15" s="105" t="s">
        <v>57</v>
      </c>
      <c r="D15" s="105" t="s">
        <v>37</v>
      </c>
      <c r="E15" s="11" t="s">
        <v>27</v>
      </c>
      <c r="F15" s="11" t="s">
        <v>185</v>
      </c>
      <c r="G15" s="152">
        <v>50000</v>
      </c>
      <c r="H15" s="164">
        <v>1854</v>
      </c>
      <c r="I15" s="12">
        <v>25</v>
      </c>
      <c r="J15" s="152">
        <v>1435</v>
      </c>
      <c r="K15" s="152">
        <v>1520</v>
      </c>
      <c r="L15" s="12">
        <v>0</v>
      </c>
      <c r="M15" s="12">
        <v>4834</v>
      </c>
      <c r="N15" s="107">
        <f t="shared" si="1"/>
        <v>45166</v>
      </c>
    </row>
    <row r="16" spans="1:17" ht="39" customHeight="1" x14ac:dyDescent="0.45">
      <c r="A16" s="173" t="s">
        <v>333</v>
      </c>
      <c r="B16" s="105" t="s">
        <v>152</v>
      </c>
      <c r="C16" s="105" t="s">
        <v>202</v>
      </c>
      <c r="D16" s="105" t="s">
        <v>298</v>
      </c>
      <c r="E16" s="11" t="s">
        <v>19</v>
      </c>
      <c r="F16" s="11" t="s">
        <v>185</v>
      </c>
      <c r="G16" s="78">
        <v>45000</v>
      </c>
      <c r="H16" s="164">
        <v>1148.33</v>
      </c>
      <c r="I16" s="12">
        <v>25</v>
      </c>
      <c r="J16" s="78">
        <v>1291.5</v>
      </c>
      <c r="K16" s="78">
        <v>1368</v>
      </c>
      <c r="L16" s="12">
        <v>0</v>
      </c>
      <c r="M16" s="12">
        <f>+H16+I16+J16+K16+L16</f>
        <v>3832.83</v>
      </c>
      <c r="N16" s="107">
        <f>+G16-M16</f>
        <v>41167.17</v>
      </c>
    </row>
    <row r="17" spans="1:14" ht="39" customHeight="1" x14ac:dyDescent="0.45">
      <c r="A17" s="173" t="s">
        <v>334</v>
      </c>
      <c r="B17" s="105" t="s">
        <v>254</v>
      </c>
      <c r="C17" s="105" t="s">
        <v>227</v>
      </c>
      <c r="D17" s="105" t="s">
        <v>150</v>
      </c>
      <c r="E17" s="11" t="s">
        <v>19</v>
      </c>
      <c r="F17" s="11" t="s">
        <v>185</v>
      </c>
      <c r="G17" s="78">
        <v>40000</v>
      </c>
      <c r="H17" s="164">
        <v>442.65</v>
      </c>
      <c r="I17" s="12">
        <v>25</v>
      </c>
      <c r="J17" s="78">
        <v>1148</v>
      </c>
      <c r="K17" s="78">
        <v>1216</v>
      </c>
      <c r="L17" s="12">
        <v>0</v>
      </c>
      <c r="M17" s="12">
        <f t="shared" si="0"/>
        <v>2831.65</v>
      </c>
      <c r="N17" s="107">
        <f t="shared" si="1"/>
        <v>37168.35</v>
      </c>
    </row>
    <row r="18" spans="1:14" ht="39" customHeight="1" x14ac:dyDescent="0.45">
      <c r="A18" s="173" t="s">
        <v>335</v>
      </c>
      <c r="B18" s="105" t="s">
        <v>153</v>
      </c>
      <c r="C18" s="105" t="s">
        <v>235</v>
      </c>
      <c r="D18" s="105" t="s">
        <v>59</v>
      </c>
      <c r="E18" s="11" t="s">
        <v>19</v>
      </c>
      <c r="F18" s="11" t="s">
        <v>185</v>
      </c>
      <c r="G18" s="78">
        <v>40000</v>
      </c>
      <c r="H18" s="164">
        <v>442.65</v>
      </c>
      <c r="I18" s="12">
        <v>25</v>
      </c>
      <c r="J18" s="78">
        <v>1148</v>
      </c>
      <c r="K18" s="78">
        <v>1216</v>
      </c>
      <c r="L18" s="12">
        <v>0</v>
      </c>
      <c r="M18" s="12">
        <f t="shared" si="0"/>
        <v>2831.65</v>
      </c>
      <c r="N18" s="107">
        <f t="shared" si="1"/>
        <v>37168.35</v>
      </c>
    </row>
    <row r="19" spans="1:14" ht="39" customHeight="1" x14ac:dyDescent="0.45">
      <c r="A19" s="173" t="s">
        <v>336</v>
      </c>
      <c r="B19" s="105" t="s">
        <v>146</v>
      </c>
      <c r="C19" s="105" t="s">
        <v>147</v>
      </c>
      <c r="D19" s="105" t="s">
        <v>37</v>
      </c>
      <c r="E19" s="11" t="s">
        <v>19</v>
      </c>
      <c r="F19" s="11" t="s">
        <v>186</v>
      </c>
      <c r="G19" s="152">
        <v>40000</v>
      </c>
      <c r="H19" s="164">
        <v>442.65</v>
      </c>
      <c r="I19" s="12">
        <v>25</v>
      </c>
      <c r="J19" s="152">
        <v>1148</v>
      </c>
      <c r="K19" s="152">
        <v>1216</v>
      </c>
      <c r="L19" s="12">
        <v>0</v>
      </c>
      <c r="M19" s="12">
        <f t="shared" si="0"/>
        <v>2831.65</v>
      </c>
      <c r="N19" s="107">
        <f t="shared" si="1"/>
        <v>37168.35</v>
      </c>
    </row>
    <row r="20" spans="1:14" ht="39" customHeight="1" x14ac:dyDescent="0.45">
      <c r="A20" s="173" t="s">
        <v>337</v>
      </c>
      <c r="B20" s="105" t="s">
        <v>149</v>
      </c>
      <c r="C20" s="105" t="s">
        <v>147</v>
      </c>
      <c r="D20" s="105" t="s">
        <v>37</v>
      </c>
      <c r="E20" s="11" t="s">
        <v>19</v>
      </c>
      <c r="F20" s="11" t="s">
        <v>186</v>
      </c>
      <c r="G20" s="152">
        <v>40000</v>
      </c>
      <c r="H20" s="164">
        <v>442.65</v>
      </c>
      <c r="I20" s="12">
        <v>25</v>
      </c>
      <c r="J20" s="152">
        <v>1148</v>
      </c>
      <c r="K20" s="152">
        <v>1216</v>
      </c>
      <c r="L20" s="12">
        <v>1569.77</v>
      </c>
      <c r="M20" s="12">
        <f t="shared" si="0"/>
        <v>4401.42</v>
      </c>
      <c r="N20" s="107">
        <f t="shared" si="1"/>
        <v>35598.58</v>
      </c>
    </row>
    <row r="21" spans="1:14" ht="39" customHeight="1" x14ac:dyDescent="0.45">
      <c r="A21" s="173" t="s">
        <v>338</v>
      </c>
      <c r="B21" s="105" t="s">
        <v>370</v>
      </c>
      <c r="C21" s="105" t="s">
        <v>57</v>
      </c>
      <c r="D21" s="105" t="s">
        <v>59</v>
      </c>
      <c r="E21" s="11" t="s">
        <v>19</v>
      </c>
      <c r="F21" s="11" t="s">
        <v>186</v>
      </c>
      <c r="G21" s="152">
        <v>40000</v>
      </c>
      <c r="H21" s="164">
        <v>442.65</v>
      </c>
      <c r="I21" s="12">
        <v>25</v>
      </c>
      <c r="J21" s="152">
        <v>1148</v>
      </c>
      <c r="K21" s="152">
        <v>1216</v>
      </c>
      <c r="L21" s="12">
        <v>0</v>
      </c>
      <c r="M21" s="12">
        <f t="shared" si="0"/>
        <v>2831.65</v>
      </c>
      <c r="N21" s="107">
        <f t="shared" si="1"/>
        <v>37168.35</v>
      </c>
    </row>
    <row r="22" spans="1:14" ht="39" customHeight="1" x14ac:dyDescent="0.45">
      <c r="A22" s="173" t="s">
        <v>339</v>
      </c>
      <c r="B22" s="105" t="s">
        <v>288</v>
      </c>
      <c r="C22" s="105" t="s">
        <v>309</v>
      </c>
      <c r="D22" s="105" t="s">
        <v>291</v>
      </c>
      <c r="E22" s="11" t="s">
        <v>19</v>
      </c>
      <c r="F22" s="11" t="s">
        <v>186</v>
      </c>
      <c r="G22" s="78">
        <v>35000</v>
      </c>
      <c r="H22" s="12">
        <v>0</v>
      </c>
      <c r="I22" s="12">
        <v>25</v>
      </c>
      <c r="J22" s="78">
        <v>1004.5</v>
      </c>
      <c r="K22" s="78">
        <v>1064</v>
      </c>
      <c r="L22" s="12">
        <v>0</v>
      </c>
      <c r="M22" s="12">
        <f>+H22+I22+J22+K22+L22</f>
        <v>2093.5</v>
      </c>
      <c r="N22" s="107">
        <f t="shared" si="1"/>
        <v>32906.5</v>
      </c>
    </row>
    <row r="23" spans="1:14" ht="39" customHeight="1" x14ac:dyDescent="0.45">
      <c r="A23" s="173" t="s">
        <v>340</v>
      </c>
      <c r="B23" s="105" t="s">
        <v>289</v>
      </c>
      <c r="C23" s="105" t="s">
        <v>309</v>
      </c>
      <c r="D23" s="105" t="s">
        <v>291</v>
      </c>
      <c r="E23" s="11" t="s">
        <v>19</v>
      </c>
      <c r="F23" s="11" t="s">
        <v>290</v>
      </c>
      <c r="G23" s="78">
        <v>35000</v>
      </c>
      <c r="H23" s="12">
        <v>0</v>
      </c>
      <c r="I23" s="12">
        <v>25</v>
      </c>
      <c r="J23" s="78">
        <v>1004.5</v>
      </c>
      <c r="K23" s="78">
        <v>1064</v>
      </c>
      <c r="L23" s="12">
        <v>0</v>
      </c>
      <c r="M23" s="12">
        <f>+H23+I23+J23+K23+L23</f>
        <v>2093.5</v>
      </c>
      <c r="N23" s="107">
        <f t="shared" si="1"/>
        <v>32906.5</v>
      </c>
    </row>
    <row r="24" spans="1:14" ht="39" customHeight="1" x14ac:dyDescent="0.45">
      <c r="A24" s="173" t="s">
        <v>341</v>
      </c>
      <c r="B24" s="105" t="s">
        <v>215</v>
      </c>
      <c r="C24" s="105" t="s">
        <v>57</v>
      </c>
      <c r="D24" s="105" t="s">
        <v>59</v>
      </c>
      <c r="E24" s="11" t="s">
        <v>19</v>
      </c>
      <c r="F24" s="11" t="s">
        <v>186</v>
      </c>
      <c r="G24" s="78">
        <v>35000</v>
      </c>
      <c r="H24" s="12">
        <v>0</v>
      </c>
      <c r="I24" s="12">
        <v>25</v>
      </c>
      <c r="J24" s="78">
        <v>1004.5</v>
      </c>
      <c r="K24" s="78">
        <v>1064</v>
      </c>
      <c r="L24" s="12">
        <v>0</v>
      </c>
      <c r="M24" s="12">
        <f t="shared" ref="M24:M31" si="2">+H24+I24+J24+K24+L24</f>
        <v>2093.5</v>
      </c>
      <c r="N24" s="107">
        <f t="shared" si="1"/>
        <v>32906.5</v>
      </c>
    </row>
    <row r="25" spans="1:14" ht="39" customHeight="1" x14ac:dyDescent="0.45">
      <c r="A25" s="173" t="s">
        <v>342</v>
      </c>
      <c r="B25" s="105" t="s">
        <v>154</v>
      </c>
      <c r="C25" s="105" t="s">
        <v>207</v>
      </c>
      <c r="D25" s="105" t="s">
        <v>155</v>
      </c>
      <c r="E25" s="11" t="s">
        <v>27</v>
      </c>
      <c r="F25" s="11" t="s">
        <v>185</v>
      </c>
      <c r="G25" s="78">
        <v>35000</v>
      </c>
      <c r="H25" s="12">
        <v>0</v>
      </c>
      <c r="I25" s="12">
        <v>25</v>
      </c>
      <c r="J25" s="78">
        <v>1004.5</v>
      </c>
      <c r="K25" s="78">
        <v>1064</v>
      </c>
      <c r="L25" s="12">
        <v>31867.4</v>
      </c>
      <c r="M25" s="12">
        <f t="shared" si="2"/>
        <v>33960.9</v>
      </c>
      <c r="N25" s="107">
        <f t="shared" si="1"/>
        <v>1039.0999999999985</v>
      </c>
    </row>
    <row r="26" spans="1:14" ht="39" customHeight="1" x14ac:dyDescent="0.45">
      <c r="A26" s="173" t="s">
        <v>343</v>
      </c>
      <c r="B26" s="105" t="s">
        <v>157</v>
      </c>
      <c r="C26" s="105" t="s">
        <v>158</v>
      </c>
      <c r="D26" s="105" t="s">
        <v>59</v>
      </c>
      <c r="E26" s="11" t="s">
        <v>27</v>
      </c>
      <c r="F26" s="11" t="s">
        <v>186</v>
      </c>
      <c r="G26" s="78">
        <v>35000</v>
      </c>
      <c r="H26" s="12">
        <v>0</v>
      </c>
      <c r="I26" s="12">
        <v>25</v>
      </c>
      <c r="J26" s="78">
        <v>1004.5</v>
      </c>
      <c r="K26" s="78">
        <v>1064</v>
      </c>
      <c r="L26" s="12">
        <v>1050</v>
      </c>
      <c r="M26" s="12">
        <f t="shared" si="2"/>
        <v>3143.5</v>
      </c>
      <c r="N26" s="107">
        <f t="shared" si="1"/>
        <v>31856.5</v>
      </c>
    </row>
    <row r="27" spans="1:14" ht="39" customHeight="1" x14ac:dyDescent="0.45">
      <c r="A27" s="173" t="s">
        <v>344</v>
      </c>
      <c r="B27" s="105" t="s">
        <v>229</v>
      </c>
      <c r="C27" s="105" t="s">
        <v>147</v>
      </c>
      <c r="D27" s="105" t="s">
        <v>59</v>
      </c>
      <c r="E27" s="11" t="s">
        <v>19</v>
      </c>
      <c r="F27" s="11" t="s">
        <v>186</v>
      </c>
      <c r="G27" s="78">
        <v>35000</v>
      </c>
      <c r="H27" s="12">
        <v>0</v>
      </c>
      <c r="I27" s="12">
        <v>25</v>
      </c>
      <c r="J27" s="78">
        <v>1004.5</v>
      </c>
      <c r="K27" s="78">
        <v>1064</v>
      </c>
      <c r="L27" s="12">
        <v>0</v>
      </c>
      <c r="M27" s="12">
        <f t="shared" si="2"/>
        <v>2093.5</v>
      </c>
      <c r="N27" s="107">
        <f t="shared" si="1"/>
        <v>32906.5</v>
      </c>
    </row>
    <row r="28" spans="1:14" ht="39" customHeight="1" x14ac:dyDescent="0.45">
      <c r="A28" s="173" t="s">
        <v>345</v>
      </c>
      <c r="B28" s="105" t="s">
        <v>230</v>
      </c>
      <c r="C28" s="105" t="s">
        <v>299</v>
      </c>
      <c r="D28" s="105" t="s">
        <v>59</v>
      </c>
      <c r="E28" s="11" t="s">
        <v>19</v>
      </c>
      <c r="F28" s="11" t="s">
        <v>185</v>
      </c>
      <c r="G28" s="78">
        <v>35000</v>
      </c>
      <c r="H28" s="12">
        <v>0</v>
      </c>
      <c r="I28" s="12">
        <v>25</v>
      </c>
      <c r="J28" s="78">
        <v>1004.5</v>
      </c>
      <c r="K28" s="78">
        <v>1064</v>
      </c>
      <c r="L28" s="12">
        <v>0</v>
      </c>
      <c r="M28" s="12">
        <f t="shared" si="2"/>
        <v>2093.5</v>
      </c>
      <c r="N28" s="107">
        <f t="shared" si="1"/>
        <v>32906.5</v>
      </c>
    </row>
    <row r="29" spans="1:14" ht="39" customHeight="1" x14ac:dyDescent="0.45">
      <c r="A29" s="173" t="s">
        <v>346</v>
      </c>
      <c r="B29" s="105" t="s">
        <v>307</v>
      </c>
      <c r="C29" s="105" t="s">
        <v>201</v>
      </c>
      <c r="D29" s="105" t="s">
        <v>316</v>
      </c>
      <c r="E29" s="11" t="s">
        <v>19</v>
      </c>
      <c r="F29" s="11" t="s">
        <v>185</v>
      </c>
      <c r="G29" s="78">
        <v>35000</v>
      </c>
      <c r="H29" s="12">
        <v>0</v>
      </c>
      <c r="I29" s="12">
        <v>25</v>
      </c>
      <c r="J29" s="78">
        <v>1004.5</v>
      </c>
      <c r="K29" s="78">
        <v>1064</v>
      </c>
      <c r="L29" s="12">
        <v>0</v>
      </c>
      <c r="M29" s="12">
        <f t="shared" si="2"/>
        <v>2093.5</v>
      </c>
      <c r="N29" s="107">
        <f t="shared" si="1"/>
        <v>32906.5</v>
      </c>
    </row>
    <row r="30" spans="1:14" ht="39" customHeight="1" x14ac:dyDescent="0.45">
      <c r="A30" s="173" t="s">
        <v>347</v>
      </c>
      <c r="B30" s="105" t="s">
        <v>308</v>
      </c>
      <c r="C30" s="105" t="s">
        <v>227</v>
      </c>
      <c r="D30" s="105" t="s">
        <v>59</v>
      </c>
      <c r="E30" s="11" t="s">
        <v>19</v>
      </c>
      <c r="F30" s="11" t="s">
        <v>185</v>
      </c>
      <c r="G30" s="78">
        <v>35000</v>
      </c>
      <c r="H30" s="12">
        <v>0</v>
      </c>
      <c r="I30" s="12">
        <v>25</v>
      </c>
      <c r="J30" s="78">
        <v>1004.5</v>
      </c>
      <c r="K30" s="78">
        <v>1064</v>
      </c>
      <c r="L30" s="12">
        <v>0</v>
      </c>
      <c r="M30" s="12">
        <f t="shared" si="2"/>
        <v>2093.5</v>
      </c>
      <c r="N30" s="107">
        <f t="shared" si="1"/>
        <v>32906.5</v>
      </c>
    </row>
    <row r="31" spans="1:14" ht="39" customHeight="1" x14ac:dyDescent="0.45">
      <c r="A31" s="173" t="s">
        <v>348</v>
      </c>
      <c r="B31" s="105" t="s">
        <v>369</v>
      </c>
      <c r="C31" s="105" t="s">
        <v>234</v>
      </c>
      <c r="D31" s="105" t="s">
        <v>59</v>
      </c>
      <c r="E31" s="11" t="s">
        <v>19</v>
      </c>
      <c r="F31" s="11" t="s">
        <v>186</v>
      </c>
      <c r="G31" s="78">
        <v>35000</v>
      </c>
      <c r="H31" s="12">
        <v>0</v>
      </c>
      <c r="I31" s="12">
        <v>25</v>
      </c>
      <c r="J31" s="78">
        <v>1004.5</v>
      </c>
      <c r="K31" s="78">
        <v>1064</v>
      </c>
      <c r="L31" s="12">
        <v>0</v>
      </c>
      <c r="M31" s="12">
        <f t="shared" si="2"/>
        <v>2093.5</v>
      </c>
      <c r="N31" s="107">
        <f t="shared" si="1"/>
        <v>32906.5</v>
      </c>
    </row>
    <row r="32" spans="1:14" ht="39" customHeight="1" x14ac:dyDescent="0.45">
      <c r="A32" s="173" t="s">
        <v>349</v>
      </c>
      <c r="B32" s="109" t="s">
        <v>138</v>
      </c>
      <c r="C32" s="105" t="s">
        <v>227</v>
      </c>
      <c r="D32" s="105" t="s">
        <v>45</v>
      </c>
      <c r="E32" s="11" t="s">
        <v>27</v>
      </c>
      <c r="F32" s="11" t="s">
        <v>186</v>
      </c>
      <c r="G32" s="78">
        <v>31500</v>
      </c>
      <c r="H32" s="12">
        <v>0</v>
      </c>
      <c r="I32" s="12">
        <v>25</v>
      </c>
      <c r="J32" s="78">
        <v>904.05</v>
      </c>
      <c r="K32" s="78">
        <v>957.6</v>
      </c>
      <c r="L32" s="12">
        <v>0</v>
      </c>
      <c r="M32" s="12">
        <f>+H32+I32+J32+K32+L32</f>
        <v>1886.65</v>
      </c>
      <c r="N32" s="107">
        <f t="shared" si="1"/>
        <v>29613.35</v>
      </c>
    </row>
    <row r="33" spans="1:14" ht="39" customHeight="1" x14ac:dyDescent="0.45">
      <c r="A33" s="173" t="s">
        <v>350</v>
      </c>
      <c r="B33" s="105" t="s">
        <v>141</v>
      </c>
      <c r="C33" s="105" t="s">
        <v>57</v>
      </c>
      <c r="D33" s="105" t="s">
        <v>59</v>
      </c>
      <c r="E33" s="11" t="s">
        <v>27</v>
      </c>
      <c r="F33" s="11" t="s">
        <v>186</v>
      </c>
      <c r="G33" s="78">
        <v>31000</v>
      </c>
      <c r="H33" s="12">
        <v>0</v>
      </c>
      <c r="I33" s="12">
        <v>25</v>
      </c>
      <c r="J33" s="78">
        <v>889.7</v>
      </c>
      <c r="K33" s="78">
        <v>942.4</v>
      </c>
      <c r="L33" s="12">
        <v>771</v>
      </c>
      <c r="M33" s="12">
        <v>2628.1</v>
      </c>
      <c r="N33" s="107">
        <f t="shared" si="1"/>
        <v>28371.9</v>
      </c>
    </row>
    <row r="34" spans="1:14" ht="39" customHeight="1" x14ac:dyDescent="0.45">
      <c r="A34" s="173" t="s">
        <v>351</v>
      </c>
      <c r="B34" s="151" t="s">
        <v>315</v>
      </c>
      <c r="C34" s="105" t="s">
        <v>227</v>
      </c>
      <c r="D34" s="105" t="s">
        <v>59</v>
      </c>
      <c r="E34" s="11" t="s">
        <v>19</v>
      </c>
      <c r="F34" s="11" t="s">
        <v>186</v>
      </c>
      <c r="G34" s="78">
        <v>30000</v>
      </c>
      <c r="H34" s="12">
        <v>0</v>
      </c>
      <c r="I34" s="12">
        <v>25</v>
      </c>
      <c r="J34" s="78">
        <v>861</v>
      </c>
      <c r="K34" s="78">
        <v>912</v>
      </c>
      <c r="L34" s="12">
        <v>0</v>
      </c>
      <c r="M34" s="12">
        <f>+H34+I34+J34+K34+L34</f>
        <v>1798</v>
      </c>
      <c r="N34" s="107">
        <f t="shared" si="1"/>
        <v>28202</v>
      </c>
    </row>
    <row r="35" spans="1:14" ht="39" customHeight="1" x14ac:dyDescent="0.45">
      <c r="A35" s="173" t="s">
        <v>360</v>
      </c>
      <c r="B35" s="151" t="s">
        <v>140</v>
      </c>
      <c r="C35" s="105" t="s">
        <v>202</v>
      </c>
      <c r="D35" s="105" t="s">
        <v>81</v>
      </c>
      <c r="E35" s="11" t="s">
        <v>19</v>
      </c>
      <c r="F35" s="11" t="s">
        <v>186</v>
      </c>
      <c r="G35" s="78">
        <v>17710</v>
      </c>
      <c r="H35" s="12">
        <v>0</v>
      </c>
      <c r="I35" s="12">
        <v>25</v>
      </c>
      <c r="J35" s="78">
        <v>508.28</v>
      </c>
      <c r="K35" s="78">
        <v>538.38</v>
      </c>
      <c r="L35" s="12">
        <v>0</v>
      </c>
      <c r="M35" s="12">
        <f>+H35+I35+J35+K35+L35</f>
        <v>1071.6599999999999</v>
      </c>
      <c r="N35" s="12">
        <f t="shared" si="1"/>
        <v>16638.34</v>
      </c>
    </row>
    <row r="36" spans="1:14" ht="39" customHeight="1" x14ac:dyDescent="0.45">
      <c r="A36" s="257" t="s">
        <v>189</v>
      </c>
      <c r="B36" s="258"/>
      <c r="C36" s="258"/>
      <c r="D36" s="258"/>
      <c r="E36" s="258"/>
      <c r="F36" s="266"/>
      <c r="G36" s="79">
        <f t="shared" ref="G36:N36" si="3">SUM(G9:G35)</f>
        <v>1105210</v>
      </c>
      <c r="H36" s="16">
        <f t="shared" si="3"/>
        <v>24309.400000000009</v>
      </c>
      <c r="I36" s="16">
        <f t="shared" si="3"/>
        <v>675</v>
      </c>
      <c r="J36" s="86">
        <f t="shared" si="3"/>
        <v>31719.53</v>
      </c>
      <c r="K36" s="86">
        <f t="shared" si="3"/>
        <v>33598.379999999997</v>
      </c>
      <c r="L36" s="16">
        <f t="shared" si="3"/>
        <v>41075.770000000004</v>
      </c>
      <c r="M36" s="16">
        <f t="shared" si="3"/>
        <v>131378.08000000002</v>
      </c>
      <c r="N36" s="64">
        <f t="shared" si="3"/>
        <v>973831.91999999981</v>
      </c>
    </row>
    <row r="38" spans="1:14" ht="39" customHeight="1" x14ac:dyDescent="0.45">
      <c r="A38" s="56"/>
      <c r="B38" s="56"/>
      <c r="C38" s="56"/>
      <c r="D38" s="56"/>
      <c r="E38" s="56"/>
      <c r="F38" s="56"/>
      <c r="G38" s="80"/>
      <c r="H38" s="22"/>
      <c r="I38" s="22"/>
      <c r="J38" s="87"/>
      <c r="K38" s="87"/>
      <c r="L38" s="22"/>
      <c r="M38" s="22"/>
      <c r="N38" s="66"/>
    </row>
    <row r="39" spans="1:14" ht="39" customHeight="1" x14ac:dyDescent="0.4">
      <c r="A39" s="14"/>
      <c r="B39" s="99"/>
      <c r="C39" s="28"/>
      <c r="D39" s="28"/>
      <c r="E39" s="28"/>
      <c r="F39" s="28"/>
      <c r="G39" s="81"/>
      <c r="H39" s="23"/>
      <c r="I39" s="23"/>
      <c r="J39" s="88"/>
      <c r="K39" s="88"/>
      <c r="L39" s="23"/>
      <c r="M39" s="23"/>
      <c r="N39" s="23"/>
    </row>
    <row r="40" spans="1:14" ht="39" customHeight="1" thickBot="1" x14ac:dyDescent="0.5">
      <c r="A40" s="18"/>
      <c r="B40" s="172"/>
      <c r="D40" s="17"/>
      <c r="E40" s="17"/>
      <c r="F40" s="17"/>
      <c r="G40" s="82"/>
      <c r="H40" s="21"/>
      <c r="I40" s="21"/>
      <c r="J40" s="89"/>
      <c r="K40" s="90"/>
      <c r="L40" s="22"/>
      <c r="M40" s="22"/>
      <c r="N40" s="23"/>
    </row>
    <row r="41" spans="1:14" ht="37.5" customHeight="1" x14ac:dyDescent="0.5">
      <c r="A41" s="169"/>
      <c r="B41" s="140" t="s">
        <v>95</v>
      </c>
      <c r="C41" s="168"/>
      <c r="D41" s="165"/>
      <c r="E41" s="165"/>
      <c r="F41" s="165"/>
      <c r="G41" s="170"/>
      <c r="H41" s="167" t="s">
        <v>96</v>
      </c>
      <c r="I41" s="167"/>
      <c r="J41" s="170"/>
      <c r="K41" s="171"/>
      <c r="L41" s="22"/>
      <c r="M41" s="22"/>
      <c r="N41" s="23"/>
    </row>
    <row r="42" spans="1:14" ht="28.5" customHeight="1" x14ac:dyDescent="0.5">
      <c r="A42" s="169"/>
      <c r="B42" s="140" t="s">
        <v>190</v>
      </c>
      <c r="C42" s="168"/>
      <c r="D42" s="165"/>
      <c r="E42" s="165"/>
      <c r="F42" s="165"/>
      <c r="G42" s="170"/>
      <c r="H42" s="167" t="s">
        <v>97</v>
      </c>
      <c r="I42" s="167"/>
      <c r="J42" s="171"/>
      <c r="K42" s="170"/>
      <c r="L42" s="22"/>
      <c r="M42" s="22"/>
      <c r="N42" s="23"/>
    </row>
    <row r="43" spans="1:14" ht="39" customHeight="1" x14ac:dyDescent="0.45">
      <c r="A43" s="18"/>
      <c r="B43" s="100"/>
      <c r="C43" s="17"/>
      <c r="D43" s="17" t="s">
        <v>137</v>
      </c>
      <c r="E43" s="17"/>
      <c r="F43" s="17"/>
      <c r="G43" s="82"/>
      <c r="H43" s="20"/>
      <c r="I43" s="20"/>
      <c r="J43" s="82"/>
      <c r="K43" s="90"/>
      <c r="L43" s="22"/>
      <c r="M43" s="22"/>
      <c r="N43" s="23"/>
    </row>
    <row r="44" spans="1:14" ht="39" customHeight="1" x14ac:dyDescent="0.45">
      <c r="A44" s="18"/>
      <c r="B44" s="100"/>
      <c r="C44" s="17"/>
      <c r="D44" s="17"/>
      <c r="E44" s="17"/>
      <c r="F44" s="17"/>
      <c r="G44" s="82"/>
      <c r="H44" s="22"/>
      <c r="I44" s="22"/>
      <c r="J44" s="90"/>
      <c r="K44" s="90"/>
      <c r="L44" s="22"/>
      <c r="M44" s="22"/>
      <c r="N44" s="23"/>
    </row>
    <row r="45" spans="1:14" ht="39" customHeight="1" x14ac:dyDescent="0.45">
      <c r="A45" s="18"/>
      <c r="B45" s="100"/>
      <c r="C45" s="17"/>
      <c r="D45" s="17"/>
      <c r="E45" s="17"/>
      <c r="F45" s="17"/>
      <c r="G45" s="82"/>
      <c r="H45" s="22"/>
      <c r="I45" s="22"/>
      <c r="J45" s="90"/>
      <c r="K45" s="90"/>
      <c r="L45" s="22"/>
      <c r="M45" s="22"/>
      <c r="N45" s="23"/>
    </row>
    <row r="46" spans="1:14" ht="39" customHeight="1" x14ac:dyDescent="0.4">
      <c r="A46" s="14"/>
      <c r="B46" s="99"/>
      <c r="C46" s="28"/>
      <c r="D46" s="28"/>
      <c r="E46" s="28"/>
      <c r="F46" s="28"/>
      <c r="G46" s="81"/>
      <c r="H46" s="23"/>
      <c r="I46" s="23"/>
      <c r="J46" s="88"/>
      <c r="K46" s="88"/>
      <c r="L46" s="23"/>
      <c r="M46" s="23"/>
      <c r="N46" s="23"/>
    </row>
    <row r="47" spans="1:14" ht="39" customHeight="1" x14ac:dyDescent="0.4">
      <c r="A47" s="14"/>
      <c r="B47" s="99"/>
      <c r="C47" s="28"/>
      <c r="D47" s="28"/>
      <c r="E47" s="28"/>
      <c r="F47" s="28"/>
      <c r="G47" s="81"/>
      <c r="H47" s="23"/>
      <c r="I47" s="23"/>
      <c r="J47" s="88"/>
      <c r="K47" s="88"/>
      <c r="L47" s="23"/>
      <c r="M47" s="23"/>
      <c r="N47" s="23"/>
    </row>
    <row r="48" spans="1:14" ht="39" customHeight="1" x14ac:dyDescent="0.45">
      <c r="A48" s="30"/>
      <c r="B48" s="101"/>
      <c r="C48" s="31"/>
      <c r="D48" s="31"/>
      <c r="E48" s="31"/>
      <c r="F48" s="31"/>
      <c r="G48" s="83"/>
      <c r="H48" s="30"/>
      <c r="I48" s="30"/>
      <c r="J48" s="83"/>
      <c r="K48" s="83"/>
      <c r="L48" s="31"/>
      <c r="M48" s="31"/>
      <c r="N48" s="31"/>
    </row>
    <row r="49" spans="1:17" ht="39" customHeight="1" x14ac:dyDescent="0.45">
      <c r="A49" s="25"/>
      <c r="B49" s="101"/>
      <c r="C49" s="31"/>
      <c r="D49" s="31"/>
      <c r="E49" s="31"/>
      <c r="F49" s="31"/>
      <c r="G49" s="84"/>
      <c r="H49" s="25"/>
      <c r="I49" s="25"/>
      <c r="J49" s="84"/>
      <c r="K49" s="84"/>
      <c r="L49" s="31"/>
      <c r="M49" s="31"/>
      <c r="N49" s="31"/>
    </row>
    <row r="50" spans="1:17" ht="39" customHeight="1" x14ac:dyDescent="0.45">
      <c r="A50" s="25"/>
      <c r="B50" s="101"/>
      <c r="C50" s="31"/>
      <c r="D50" s="31"/>
      <c r="E50" s="31"/>
      <c r="F50" s="31"/>
      <c r="G50" s="84"/>
      <c r="H50" s="25"/>
      <c r="I50" s="25"/>
      <c r="J50" s="84"/>
      <c r="K50" s="84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9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topLeftCell="D4" zoomScale="60" zoomScaleNormal="100" zoomScalePageLayoutView="39" workbookViewId="0">
      <selection activeCell="O11" sqref="O11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91"/>
    </row>
    <row r="2" spans="1:16" s="1" customFormat="1" ht="37.5" customHeight="1" x14ac:dyDescent="0.5">
      <c r="A2" s="2"/>
      <c r="B2" s="2"/>
      <c r="C2" s="2"/>
      <c r="D2" s="2"/>
      <c r="E2" s="9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9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9" t="s">
        <v>0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6" s="1" customFormat="1" ht="27.75" customHeight="1" x14ac:dyDescent="0.5">
      <c r="A5" s="267" t="s">
        <v>392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57"/>
    </row>
    <row r="6" spans="1:16" s="1" customFormat="1" ht="27.75" customHeight="1" x14ac:dyDescent="0.5">
      <c r="A6" s="259" t="s">
        <v>159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3"/>
      <c r="P6" s="3"/>
    </row>
    <row r="7" spans="1:16" s="259" customFormat="1" ht="37.5" customHeight="1" x14ac:dyDescent="0.25"/>
    <row r="8" spans="1:16" s="4" customFormat="1" ht="37.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184</v>
      </c>
      <c r="G8" s="7" t="s">
        <v>188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73" t="s">
        <v>326</v>
      </c>
      <c r="B9" s="10" t="s">
        <v>38</v>
      </c>
      <c r="C9" s="11" t="s">
        <v>35</v>
      </c>
      <c r="D9" s="11" t="s">
        <v>39</v>
      </c>
      <c r="E9" s="27" t="s">
        <v>160</v>
      </c>
      <c r="F9" s="11" t="s">
        <v>185</v>
      </c>
      <c r="G9" s="6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73" t="s">
        <v>327</v>
      </c>
      <c r="B10" s="11" t="s">
        <v>161</v>
      </c>
      <c r="C10" s="11" t="s">
        <v>207</v>
      </c>
      <c r="D10" s="13" t="s">
        <v>102</v>
      </c>
      <c r="E10" s="27" t="s">
        <v>160</v>
      </c>
      <c r="F10" s="11" t="s">
        <v>185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57" t="s">
        <v>189</v>
      </c>
      <c r="B11" s="258"/>
      <c r="C11" s="258"/>
      <c r="D11" s="258"/>
      <c r="E11" s="258"/>
      <c r="F11" s="266"/>
      <c r="G11" s="15">
        <f t="shared" ref="G11:N11" si="0">SUM(G9:G10)</f>
        <v>60000</v>
      </c>
      <c r="H11" s="15">
        <f t="shared" si="0"/>
        <v>1854</v>
      </c>
      <c r="I11" s="15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9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9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3"/>
      <c r="F14" s="28"/>
      <c r="G14" s="29"/>
      <c r="H14" s="23"/>
      <c r="I14" s="23"/>
      <c r="J14" s="23"/>
      <c r="K14" s="23"/>
      <c r="L14" s="23"/>
      <c r="M14" s="23"/>
      <c r="N14" s="65"/>
    </row>
    <row r="15" spans="1:16" ht="37.5" customHeight="1" x14ac:dyDescent="0.4">
      <c r="A15" s="14"/>
      <c r="B15" s="28"/>
      <c r="C15" s="28"/>
      <c r="D15" s="28"/>
      <c r="E15" s="9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9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65" t="s">
        <v>213</v>
      </c>
      <c r="C17" s="165"/>
      <c r="D17" s="165"/>
      <c r="E17" s="166"/>
      <c r="F17" s="165"/>
      <c r="G17" s="167"/>
      <c r="H17" s="167" t="s">
        <v>96</v>
      </c>
      <c r="I17" s="167"/>
      <c r="J17" s="167"/>
      <c r="K17" s="24"/>
      <c r="L17" s="22"/>
      <c r="M17" s="22"/>
      <c r="N17" s="23"/>
    </row>
    <row r="18" spans="1:16" ht="28.5" customHeight="1" x14ac:dyDescent="0.5">
      <c r="A18" s="18"/>
      <c r="B18" s="165" t="s">
        <v>214</v>
      </c>
      <c r="C18" s="165"/>
      <c r="D18" s="165"/>
      <c r="E18" s="166"/>
      <c r="F18" s="165"/>
      <c r="G18" s="167"/>
      <c r="H18" s="167" t="s">
        <v>97</v>
      </c>
      <c r="I18" s="167"/>
      <c r="J18" s="168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9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9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9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9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9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9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D10" sqref="D1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6" customWidth="1"/>
    <col min="4" max="4" width="28.42578125" style="96" customWidth="1"/>
    <col min="5" max="5" width="35.140625" style="96" customWidth="1"/>
    <col min="6" max="6" width="25.85546875" style="96" customWidth="1"/>
    <col min="7" max="7" width="19.7109375" style="85" customWidth="1"/>
    <col min="8" max="8" width="18" style="85" customWidth="1"/>
    <col min="9" max="9" width="16.28515625" style="85" customWidth="1"/>
    <col min="10" max="10" width="17.140625" style="85" customWidth="1"/>
    <col min="11" max="11" width="17.7109375" style="85" customWidth="1"/>
    <col min="12" max="12" width="23.7109375" style="85" customWidth="1"/>
    <col min="13" max="13" width="22.140625" style="85" customWidth="1"/>
  </cols>
  <sheetData>
    <row r="1" spans="1:16" s="1" customFormat="1" ht="27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6" s="1" customFormat="1" ht="16.5" customHeight="1" x14ac:dyDescent="0.5">
      <c r="A2" s="2"/>
      <c r="B2" s="2"/>
      <c r="C2" s="92"/>
      <c r="D2" s="92"/>
      <c r="E2" s="92"/>
      <c r="F2" s="92"/>
      <c r="G2" s="76"/>
      <c r="H2" s="76"/>
      <c r="I2" s="76"/>
      <c r="J2" s="76"/>
      <c r="K2" s="76"/>
      <c r="L2" s="76"/>
      <c r="M2" s="76"/>
    </row>
    <row r="3" spans="1:16" s="1" customFormat="1" ht="27" x14ac:dyDescent="0.5">
      <c r="A3" s="268" t="s">
        <v>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6" s="1" customFormat="1" ht="27" x14ac:dyDescent="0.5">
      <c r="A4" s="264" t="s">
        <v>392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16" s="1" customFormat="1" ht="27" x14ac:dyDescent="0.5">
      <c r="A5" s="254" t="s">
        <v>163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3"/>
      <c r="O5" s="3"/>
      <c r="P5" s="3"/>
    </row>
    <row r="6" spans="1:16" s="1" customFormat="1" ht="19.5" customHeight="1" x14ac:dyDescent="0.5">
      <c r="A6" s="4"/>
      <c r="B6" s="4"/>
      <c r="C6" s="205"/>
      <c r="D6" s="205"/>
      <c r="E6" s="205"/>
      <c r="F6" s="205"/>
      <c r="G6" s="207"/>
      <c r="H6" s="207"/>
      <c r="I6" s="207"/>
      <c r="J6" s="207"/>
      <c r="K6" s="207"/>
      <c r="L6" s="207"/>
      <c r="M6" s="207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184</v>
      </c>
      <c r="G7" s="77" t="s">
        <v>188</v>
      </c>
      <c r="H7" s="86" t="s">
        <v>6</v>
      </c>
      <c r="I7" s="86" t="s">
        <v>8</v>
      </c>
      <c r="J7" s="77" t="s">
        <v>9</v>
      </c>
      <c r="K7" s="77" t="s">
        <v>10</v>
      </c>
      <c r="L7" s="77" t="s">
        <v>11</v>
      </c>
      <c r="M7" s="86" t="s">
        <v>12</v>
      </c>
    </row>
    <row r="8" spans="1:16" s="8" customFormat="1" ht="29.25" customHeight="1" x14ac:dyDescent="0.45">
      <c r="A8" s="9">
        <v>1</v>
      </c>
      <c r="B8" s="13" t="s">
        <v>176</v>
      </c>
      <c r="C8" s="27" t="s">
        <v>165</v>
      </c>
      <c r="D8" s="27" t="s">
        <v>165</v>
      </c>
      <c r="E8" s="27" t="s">
        <v>166</v>
      </c>
      <c r="F8" s="27" t="s">
        <v>185</v>
      </c>
      <c r="G8" s="214">
        <v>40000</v>
      </c>
      <c r="H8" s="208">
        <v>0</v>
      </c>
      <c r="I8" s="208">
        <v>0</v>
      </c>
      <c r="J8" s="208">
        <v>0</v>
      </c>
      <c r="K8" s="208">
        <v>0</v>
      </c>
      <c r="L8" s="208">
        <v>0</v>
      </c>
      <c r="M8" s="209">
        <f>+G8</f>
        <v>40000</v>
      </c>
    </row>
    <row r="9" spans="1:16" s="4" customFormat="1" ht="29.25" customHeight="1" x14ac:dyDescent="0.45">
      <c r="A9" s="9">
        <v>2</v>
      </c>
      <c r="B9" s="13" t="s">
        <v>169</v>
      </c>
      <c r="C9" s="27" t="s">
        <v>165</v>
      </c>
      <c r="D9" s="27" t="s">
        <v>165</v>
      </c>
      <c r="E9" s="27" t="s">
        <v>166</v>
      </c>
      <c r="F9" s="27" t="s">
        <v>185</v>
      </c>
      <c r="G9" s="214">
        <v>28000</v>
      </c>
      <c r="H9" s="208">
        <v>0</v>
      </c>
      <c r="I9" s="208">
        <v>0</v>
      </c>
      <c r="J9" s="208">
        <v>0</v>
      </c>
      <c r="K9" s="208">
        <v>0</v>
      </c>
      <c r="L9" s="208">
        <v>0</v>
      </c>
      <c r="M9" s="209">
        <v>28000</v>
      </c>
    </row>
    <row r="10" spans="1:16" s="4" customFormat="1" ht="29.25" customHeight="1" x14ac:dyDescent="0.45">
      <c r="A10" s="9">
        <v>3</v>
      </c>
      <c r="B10" s="13" t="s">
        <v>170</v>
      </c>
      <c r="C10" s="27" t="s">
        <v>165</v>
      </c>
      <c r="D10" s="27" t="s">
        <v>165</v>
      </c>
      <c r="E10" s="27" t="s">
        <v>166</v>
      </c>
      <c r="F10" s="27" t="s">
        <v>185</v>
      </c>
      <c r="G10" s="214">
        <v>28000</v>
      </c>
      <c r="H10" s="208">
        <v>0</v>
      </c>
      <c r="I10" s="208">
        <v>0</v>
      </c>
      <c r="J10" s="208">
        <v>0</v>
      </c>
      <c r="K10" s="208">
        <v>0</v>
      </c>
      <c r="L10" s="208">
        <v>0</v>
      </c>
      <c r="M10" s="209">
        <v>28000</v>
      </c>
    </row>
    <row r="11" spans="1:16" s="4" customFormat="1" ht="29.25" customHeight="1" x14ac:dyDescent="0.45">
      <c r="A11" s="9">
        <v>4</v>
      </c>
      <c r="B11" s="13" t="s">
        <v>172</v>
      </c>
      <c r="C11" s="27" t="s">
        <v>165</v>
      </c>
      <c r="D11" s="27" t="s">
        <v>165</v>
      </c>
      <c r="E11" s="27" t="s">
        <v>166</v>
      </c>
      <c r="F11" s="27" t="s">
        <v>185</v>
      </c>
      <c r="G11" s="214">
        <v>28000</v>
      </c>
      <c r="H11" s="208">
        <v>0</v>
      </c>
      <c r="I11" s="208">
        <v>0</v>
      </c>
      <c r="J11" s="208">
        <v>0</v>
      </c>
      <c r="K11" s="208">
        <v>0</v>
      </c>
      <c r="L11" s="208">
        <v>0</v>
      </c>
      <c r="M11" s="209">
        <v>28000</v>
      </c>
    </row>
    <row r="12" spans="1:16" s="4" customFormat="1" ht="29.25" customHeight="1" x14ac:dyDescent="0.45">
      <c r="A12" s="9">
        <v>5</v>
      </c>
      <c r="B12" s="13" t="s">
        <v>173</v>
      </c>
      <c r="C12" s="27" t="s">
        <v>165</v>
      </c>
      <c r="D12" s="27" t="s">
        <v>165</v>
      </c>
      <c r="E12" s="27" t="s">
        <v>166</v>
      </c>
      <c r="F12" s="27" t="s">
        <v>185</v>
      </c>
      <c r="G12" s="214">
        <v>28000</v>
      </c>
      <c r="H12" s="208">
        <v>0</v>
      </c>
      <c r="I12" s="208">
        <v>0</v>
      </c>
      <c r="J12" s="208">
        <v>0</v>
      </c>
      <c r="K12" s="208">
        <v>0</v>
      </c>
      <c r="L12" s="208">
        <v>0</v>
      </c>
      <c r="M12" s="209">
        <v>28000</v>
      </c>
    </row>
    <row r="13" spans="1:16" s="4" customFormat="1" ht="29.25" customHeight="1" x14ac:dyDescent="0.45">
      <c r="A13" s="9">
        <v>6</v>
      </c>
      <c r="B13" s="13" t="s">
        <v>178</v>
      </c>
      <c r="C13" s="27" t="s">
        <v>165</v>
      </c>
      <c r="D13" s="27" t="s">
        <v>165</v>
      </c>
      <c r="E13" s="27" t="s">
        <v>166</v>
      </c>
      <c r="F13" s="27" t="s">
        <v>185</v>
      </c>
      <c r="G13" s="214">
        <v>15000</v>
      </c>
      <c r="H13" s="208">
        <v>0</v>
      </c>
      <c r="I13" s="208">
        <v>0</v>
      </c>
      <c r="J13" s="208">
        <v>0</v>
      </c>
      <c r="K13" s="208">
        <v>0</v>
      </c>
      <c r="L13" s="208">
        <v>0</v>
      </c>
      <c r="M13" s="209">
        <f t="shared" ref="M13" si="0">+G13</f>
        <v>15000</v>
      </c>
    </row>
    <row r="14" spans="1:16" s="4" customFormat="1" ht="29.25" customHeight="1" x14ac:dyDescent="0.45">
      <c r="A14" s="9">
        <v>7</v>
      </c>
      <c r="B14" s="13" t="s">
        <v>373</v>
      </c>
      <c r="C14" s="27" t="s">
        <v>165</v>
      </c>
      <c r="D14" s="27" t="s">
        <v>165</v>
      </c>
      <c r="E14" s="27" t="s">
        <v>166</v>
      </c>
      <c r="F14" s="27" t="s">
        <v>185</v>
      </c>
      <c r="G14" s="214">
        <v>13000</v>
      </c>
      <c r="H14" s="208">
        <v>0</v>
      </c>
      <c r="I14" s="208">
        <v>0</v>
      </c>
      <c r="J14" s="208">
        <v>0</v>
      </c>
      <c r="K14" s="208">
        <v>0</v>
      </c>
      <c r="L14" s="208">
        <v>0</v>
      </c>
      <c r="M14" s="209">
        <v>13000</v>
      </c>
    </row>
    <row r="15" spans="1:16" s="4" customFormat="1" ht="29.25" customHeight="1" x14ac:dyDescent="0.45">
      <c r="A15" s="9">
        <v>8</v>
      </c>
      <c r="B15" s="13" t="s">
        <v>164</v>
      </c>
      <c r="C15" s="27" t="s">
        <v>165</v>
      </c>
      <c r="D15" s="27" t="s">
        <v>165</v>
      </c>
      <c r="E15" s="27" t="s">
        <v>166</v>
      </c>
      <c r="F15" s="27" t="s">
        <v>185</v>
      </c>
      <c r="G15" s="214">
        <v>13000</v>
      </c>
      <c r="H15" s="208">
        <v>0</v>
      </c>
      <c r="I15" s="208">
        <v>0</v>
      </c>
      <c r="J15" s="208">
        <v>0</v>
      </c>
      <c r="K15" s="208">
        <v>0</v>
      </c>
      <c r="L15" s="208">
        <v>0</v>
      </c>
      <c r="M15" s="208">
        <f>+G15</f>
        <v>13000</v>
      </c>
    </row>
    <row r="16" spans="1:16" s="4" customFormat="1" ht="29.25" customHeight="1" x14ac:dyDescent="0.45">
      <c r="A16" s="9">
        <v>9</v>
      </c>
      <c r="B16" s="13" t="s">
        <v>167</v>
      </c>
      <c r="C16" s="27" t="s">
        <v>165</v>
      </c>
      <c r="D16" s="27" t="s">
        <v>165</v>
      </c>
      <c r="E16" s="27" t="s">
        <v>166</v>
      </c>
      <c r="F16" s="27" t="s">
        <v>185</v>
      </c>
      <c r="G16" s="214">
        <v>13000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f>+G16</f>
        <v>13000</v>
      </c>
    </row>
    <row r="17" spans="1:13" s="4" customFormat="1" ht="29.25" customHeight="1" x14ac:dyDescent="0.45">
      <c r="A17" s="9">
        <v>10</v>
      </c>
      <c r="B17" s="13" t="s">
        <v>168</v>
      </c>
      <c r="C17" s="27" t="s">
        <v>165</v>
      </c>
      <c r="D17" s="27" t="s">
        <v>165</v>
      </c>
      <c r="E17" s="27" t="s">
        <v>166</v>
      </c>
      <c r="F17" s="27" t="s">
        <v>185</v>
      </c>
      <c r="G17" s="214">
        <v>13000</v>
      </c>
      <c r="H17" s="208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v>13000</v>
      </c>
    </row>
    <row r="18" spans="1:13" s="4" customFormat="1" ht="29.25" customHeight="1" x14ac:dyDescent="0.45">
      <c r="A18" s="9">
        <v>11</v>
      </c>
      <c r="B18" s="13" t="s">
        <v>364</v>
      </c>
      <c r="C18" s="27" t="s">
        <v>165</v>
      </c>
      <c r="D18" s="27" t="s">
        <v>165</v>
      </c>
      <c r="E18" s="27" t="s">
        <v>166</v>
      </c>
      <c r="F18" s="27" t="s">
        <v>185</v>
      </c>
      <c r="G18" s="214">
        <v>13000</v>
      </c>
      <c r="H18" s="208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v>13000</v>
      </c>
    </row>
    <row r="19" spans="1:13" s="4" customFormat="1" ht="29.25" customHeight="1" x14ac:dyDescent="0.45">
      <c r="A19" s="9">
        <v>12</v>
      </c>
      <c r="B19" s="13" t="s">
        <v>218</v>
      </c>
      <c r="C19" s="27" t="s">
        <v>165</v>
      </c>
      <c r="D19" s="27" t="s">
        <v>165</v>
      </c>
      <c r="E19" s="27" t="s">
        <v>166</v>
      </c>
      <c r="F19" s="27" t="s">
        <v>185</v>
      </c>
      <c r="G19" s="214">
        <v>13000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13000</v>
      </c>
    </row>
    <row r="20" spans="1:13" s="4" customFormat="1" ht="29.25" customHeight="1" x14ac:dyDescent="0.45">
      <c r="A20" s="9">
        <v>13</v>
      </c>
      <c r="B20" s="13" t="s">
        <v>171</v>
      </c>
      <c r="C20" s="27" t="s">
        <v>165</v>
      </c>
      <c r="D20" s="27" t="s">
        <v>165</v>
      </c>
      <c r="E20" s="27" t="s">
        <v>166</v>
      </c>
      <c r="F20" s="27" t="s">
        <v>185</v>
      </c>
      <c r="G20" s="214">
        <v>13000</v>
      </c>
      <c r="H20" s="208">
        <v>0</v>
      </c>
      <c r="I20" s="208">
        <v>0</v>
      </c>
      <c r="J20" s="208">
        <v>0</v>
      </c>
      <c r="K20" s="208">
        <v>0</v>
      </c>
      <c r="L20" s="208">
        <v>0</v>
      </c>
      <c r="M20" s="209">
        <f t="shared" ref="M20:M24" si="1">+G20</f>
        <v>13000</v>
      </c>
    </row>
    <row r="21" spans="1:13" s="4" customFormat="1" ht="29.25" customHeight="1" x14ac:dyDescent="0.45">
      <c r="A21" s="9">
        <v>14</v>
      </c>
      <c r="B21" s="13" t="s">
        <v>174</v>
      </c>
      <c r="C21" s="27" t="s">
        <v>165</v>
      </c>
      <c r="D21" s="27" t="s">
        <v>165</v>
      </c>
      <c r="E21" s="27" t="s">
        <v>166</v>
      </c>
      <c r="F21" s="27" t="s">
        <v>185</v>
      </c>
      <c r="G21" s="214">
        <v>13000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9">
        <f t="shared" si="1"/>
        <v>13000</v>
      </c>
    </row>
    <row r="22" spans="1:13" s="4" customFormat="1" ht="29.25" customHeight="1" x14ac:dyDescent="0.45">
      <c r="A22" s="9">
        <v>15</v>
      </c>
      <c r="B22" s="13" t="s">
        <v>175</v>
      </c>
      <c r="C22" s="27" t="s">
        <v>165</v>
      </c>
      <c r="D22" s="27" t="s">
        <v>165</v>
      </c>
      <c r="E22" s="27" t="s">
        <v>166</v>
      </c>
      <c r="F22" s="27" t="s">
        <v>185</v>
      </c>
      <c r="G22" s="214">
        <v>13000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9">
        <f t="shared" si="1"/>
        <v>13000</v>
      </c>
    </row>
    <row r="23" spans="1:13" s="4" customFormat="1" ht="29.25" customHeight="1" x14ac:dyDescent="0.45">
      <c r="A23" s="9">
        <v>16</v>
      </c>
      <c r="B23" s="13" t="s">
        <v>177</v>
      </c>
      <c r="C23" s="27" t="s">
        <v>165</v>
      </c>
      <c r="D23" s="27" t="s">
        <v>165</v>
      </c>
      <c r="E23" s="27" t="s">
        <v>166</v>
      </c>
      <c r="F23" s="27" t="s">
        <v>185</v>
      </c>
      <c r="G23" s="214">
        <v>13000</v>
      </c>
      <c r="H23" s="208">
        <v>0</v>
      </c>
      <c r="I23" s="208">
        <v>0</v>
      </c>
      <c r="J23" s="208">
        <v>0</v>
      </c>
      <c r="K23" s="208">
        <v>0</v>
      </c>
      <c r="L23" s="208">
        <v>0</v>
      </c>
      <c r="M23" s="209">
        <f t="shared" si="1"/>
        <v>13000</v>
      </c>
    </row>
    <row r="24" spans="1:13" s="4" customFormat="1" ht="29.25" customHeight="1" x14ac:dyDescent="0.45">
      <c r="A24" s="9">
        <v>17</v>
      </c>
      <c r="B24" s="13" t="s">
        <v>179</v>
      </c>
      <c r="C24" s="27" t="s">
        <v>165</v>
      </c>
      <c r="D24" s="27" t="s">
        <v>165</v>
      </c>
      <c r="E24" s="27" t="s">
        <v>166</v>
      </c>
      <c r="F24" s="27" t="s">
        <v>185</v>
      </c>
      <c r="G24" s="214">
        <v>13000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9">
        <f t="shared" si="1"/>
        <v>13000</v>
      </c>
    </row>
    <row r="25" spans="1:13" ht="22.5" customHeight="1" x14ac:dyDescent="0.45">
      <c r="A25" s="257" t="s">
        <v>189</v>
      </c>
      <c r="B25" s="258"/>
      <c r="C25" s="258"/>
      <c r="D25" s="258"/>
      <c r="E25" s="258"/>
      <c r="F25" s="266"/>
      <c r="G25" s="86">
        <f t="shared" ref="G25:M25" si="2">SUM(G8:G24)</f>
        <v>310000</v>
      </c>
      <c r="H25" s="79">
        <f t="shared" si="2"/>
        <v>0</v>
      </c>
      <c r="I25" s="79">
        <f t="shared" si="2"/>
        <v>0</v>
      </c>
      <c r="J25" s="79">
        <f t="shared" si="2"/>
        <v>0</v>
      </c>
      <c r="K25" s="79">
        <f t="shared" si="2"/>
        <v>0</v>
      </c>
      <c r="L25" s="79">
        <f t="shared" si="2"/>
        <v>0</v>
      </c>
      <c r="M25" s="79">
        <f t="shared" si="2"/>
        <v>310000</v>
      </c>
    </row>
    <row r="26" spans="1:13" ht="30.95" customHeight="1" x14ac:dyDescent="0.4">
      <c r="A26" s="14"/>
      <c r="D26" s="93"/>
      <c r="E26" s="93"/>
      <c r="F26" s="93"/>
      <c r="G26" s="188"/>
      <c r="H26" s="193"/>
      <c r="I26" s="193"/>
      <c r="J26" s="193"/>
      <c r="K26" s="193"/>
      <c r="L26" s="193"/>
      <c r="M26" s="193"/>
    </row>
    <row r="27" spans="1:13" ht="30.95" customHeight="1" x14ac:dyDescent="0.4">
      <c r="A27" s="14"/>
      <c r="D27" s="93"/>
      <c r="E27" s="93"/>
      <c r="F27" s="93"/>
      <c r="G27" s="188"/>
      <c r="H27" s="193"/>
      <c r="I27" s="193"/>
      <c r="J27" s="193"/>
      <c r="K27" s="193"/>
      <c r="L27" s="193"/>
      <c r="M27" s="193"/>
    </row>
    <row r="28" spans="1:13" ht="30.95" customHeight="1" thickBot="1" x14ac:dyDescent="0.5">
      <c r="A28" s="14"/>
      <c r="B28" s="45"/>
      <c r="C28" s="94"/>
      <c r="D28" s="93"/>
      <c r="E28" s="93"/>
      <c r="F28" s="23"/>
      <c r="G28" s="210"/>
      <c r="H28" s="210"/>
      <c r="I28" s="210"/>
    </row>
    <row r="29" spans="1:13" ht="30.95" customHeight="1" x14ac:dyDescent="0.5">
      <c r="A29" s="14"/>
      <c r="B29" s="128" t="s">
        <v>95</v>
      </c>
      <c r="C29" s="206"/>
      <c r="D29" s="206"/>
      <c r="E29" s="206"/>
      <c r="F29" s="139"/>
      <c r="G29" s="187" t="s">
        <v>211</v>
      </c>
      <c r="H29" s="187"/>
      <c r="I29" s="211"/>
    </row>
    <row r="30" spans="1:13" ht="27" customHeight="1" x14ac:dyDescent="0.5">
      <c r="A30" s="14"/>
      <c r="B30" s="128" t="s">
        <v>190</v>
      </c>
      <c r="C30" s="206"/>
      <c r="D30" s="206"/>
      <c r="E30" s="206"/>
      <c r="F30" s="139"/>
      <c r="G30" s="187" t="s">
        <v>212</v>
      </c>
      <c r="H30" s="211"/>
      <c r="I30" s="187"/>
    </row>
    <row r="31" spans="1:13" ht="30.95" customHeight="1" x14ac:dyDescent="0.45">
      <c r="A31" s="18"/>
      <c r="B31" s="17"/>
      <c r="C31" s="94"/>
      <c r="D31" s="94"/>
      <c r="E31" s="94"/>
      <c r="F31" s="94"/>
      <c r="G31" s="185"/>
      <c r="H31" s="185"/>
      <c r="I31" s="185"/>
      <c r="J31" s="190"/>
      <c r="K31" s="212"/>
      <c r="L31" s="212"/>
      <c r="M31" s="213"/>
    </row>
    <row r="32" spans="1:13" ht="30.95" customHeight="1" x14ac:dyDescent="0.45">
      <c r="A32" s="18"/>
      <c r="B32" s="17"/>
      <c r="C32" s="94"/>
      <c r="D32" s="94"/>
      <c r="E32" s="94"/>
      <c r="F32" s="94"/>
      <c r="G32" s="185"/>
      <c r="K32" s="190"/>
      <c r="L32" s="190"/>
      <c r="M32" s="193"/>
    </row>
    <row r="33" spans="1:16" ht="30.95" customHeight="1" x14ac:dyDescent="0.45">
      <c r="A33" s="18"/>
      <c r="B33" s="17"/>
      <c r="C33" s="94"/>
      <c r="D33" s="94"/>
      <c r="E33" s="94"/>
      <c r="F33" s="94"/>
      <c r="G33" s="185"/>
      <c r="K33" s="190"/>
      <c r="L33" s="190"/>
      <c r="M33" s="193"/>
    </row>
    <row r="34" spans="1:16" ht="30.95" customHeight="1" x14ac:dyDescent="0.45">
      <c r="A34" s="18"/>
      <c r="B34" s="17"/>
      <c r="C34" s="94"/>
      <c r="D34" s="94"/>
      <c r="E34" s="94"/>
      <c r="F34" s="94"/>
      <c r="G34" s="185"/>
      <c r="H34" s="185"/>
      <c r="I34" s="185"/>
      <c r="J34" s="190"/>
      <c r="K34" s="190"/>
      <c r="L34" s="190"/>
      <c r="M34" s="193"/>
    </row>
    <row r="35" spans="1:16" ht="30.95" customHeight="1" x14ac:dyDescent="0.45">
      <c r="A35" s="30"/>
      <c r="B35" s="31"/>
      <c r="C35" s="95"/>
      <c r="D35" s="95"/>
      <c r="E35" s="95"/>
      <c r="F35" s="95"/>
      <c r="G35" s="83"/>
      <c r="H35" s="83"/>
      <c r="I35" s="83"/>
      <c r="J35" s="83"/>
      <c r="K35" s="201"/>
      <c r="L35" s="201"/>
      <c r="M35" s="201"/>
    </row>
    <row r="36" spans="1:16" ht="28.5" x14ac:dyDescent="0.45">
      <c r="A36" s="25"/>
      <c r="B36" s="31"/>
      <c r="C36" s="95"/>
      <c r="D36" s="95"/>
      <c r="E36" s="95"/>
      <c r="F36" s="95"/>
      <c r="G36" s="84"/>
      <c r="H36" s="84"/>
      <c r="I36" s="84"/>
      <c r="J36" s="84"/>
      <c r="K36" s="201"/>
      <c r="L36" s="201"/>
      <c r="M36" s="201"/>
      <c r="N36" s="25"/>
      <c r="O36" s="25"/>
      <c r="P36" s="25"/>
    </row>
    <row r="37" spans="1:16" ht="28.5" x14ac:dyDescent="0.45">
      <c r="A37" s="25"/>
      <c r="B37" s="31"/>
      <c r="C37" s="95"/>
      <c r="D37" s="95"/>
      <c r="E37" s="95"/>
      <c r="F37" s="95"/>
      <c r="G37" s="84"/>
      <c r="H37" s="84"/>
      <c r="I37" s="84"/>
      <c r="J37" s="84"/>
      <c r="K37" s="201"/>
      <c r="L37" s="201"/>
      <c r="M37" s="20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E13" sqref="E13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9" t="s">
        <v>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7" x14ac:dyDescent="0.25">
      <c r="A5" s="264" t="s">
        <v>415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57"/>
    </row>
    <row r="6" spans="1:15" ht="27" x14ac:dyDescent="0.25">
      <c r="A6" s="269" t="s">
        <v>241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8" t="s">
        <v>5</v>
      </c>
      <c r="F8" s="7" t="s">
        <v>184</v>
      </c>
      <c r="G8" s="58" t="s">
        <v>194</v>
      </c>
      <c r="H8" s="36" t="s">
        <v>6</v>
      </c>
      <c r="I8" s="58" t="s">
        <v>7</v>
      </c>
      <c r="J8" s="36" t="s">
        <v>8</v>
      </c>
      <c r="K8" s="58" t="s">
        <v>9</v>
      </c>
      <c r="L8" s="58" t="s">
        <v>10</v>
      </c>
      <c r="M8" s="58" t="s">
        <v>11</v>
      </c>
      <c r="N8" s="36" t="s">
        <v>12</v>
      </c>
      <c r="O8" s="59"/>
    </row>
    <row r="9" spans="1:15" ht="22.5" x14ac:dyDescent="0.45">
      <c r="A9" s="37">
        <v>1</v>
      </c>
      <c r="B9" s="10" t="s">
        <v>44</v>
      </c>
      <c r="C9" s="11" t="s">
        <v>24</v>
      </c>
      <c r="D9" s="11" t="s">
        <v>365</v>
      </c>
      <c r="E9" s="60" t="s">
        <v>27</v>
      </c>
      <c r="F9" s="11" t="s">
        <v>186</v>
      </c>
      <c r="G9" s="63">
        <v>15000</v>
      </c>
      <c r="H9" s="63">
        <v>0</v>
      </c>
      <c r="I9" s="63">
        <v>25</v>
      </c>
      <c r="J9" s="63">
        <v>430.5</v>
      </c>
      <c r="K9" s="63">
        <v>456</v>
      </c>
      <c r="L9" s="63">
        <v>2338.3200000000002</v>
      </c>
      <c r="M9" s="63">
        <f>+H9+I9+J9+K9+L9</f>
        <v>3249.82</v>
      </c>
      <c r="N9" s="63">
        <f>+G9-M9</f>
        <v>11750.18</v>
      </c>
      <c r="O9" s="34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28" t="s">
        <v>95</v>
      </c>
      <c r="C19" s="128"/>
      <c r="D19" s="128"/>
      <c r="E19" s="128"/>
      <c r="F19" s="128"/>
      <c r="G19" s="129"/>
      <c r="H19" s="129" t="s">
        <v>96</v>
      </c>
      <c r="I19" s="129"/>
      <c r="J19" s="129"/>
      <c r="K19" s="50"/>
      <c r="L19" s="49"/>
      <c r="M19" s="49"/>
      <c r="N19" s="43"/>
    </row>
    <row r="20" spans="1:15" ht="24.75" x14ac:dyDescent="0.5">
      <c r="A20" s="44"/>
      <c r="B20" s="128" t="s">
        <v>190</v>
      </c>
      <c r="C20" s="128"/>
      <c r="D20" s="128"/>
      <c r="E20" s="128"/>
      <c r="F20" s="128"/>
      <c r="G20" s="129"/>
      <c r="H20" s="129" t="s">
        <v>97</v>
      </c>
      <c r="I20" s="129"/>
      <c r="J20" s="132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A5:N5"/>
  </mergeCells>
  <pageMargins left="0.31496062992125984" right="0.82677165354330717" top="0.78" bottom="0.74803149606299213" header="0.31496062992125984" footer="0.31496062992125984"/>
  <pageSetup paperSize="5" scale="4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19CC-783A-449E-8A5A-F16B36D591D1}">
  <dimension ref="A2:N19"/>
  <sheetViews>
    <sheetView topLeftCell="A3" zoomScale="95" zoomScaleNormal="95" workbookViewId="0">
      <selection activeCell="J6" sqref="J6"/>
    </sheetView>
  </sheetViews>
  <sheetFormatPr baseColWidth="10" defaultRowHeight="15" x14ac:dyDescent="0.25"/>
  <cols>
    <col min="1" max="1" width="4.5703125" customWidth="1"/>
    <col min="2" max="2" width="28" customWidth="1"/>
    <col min="3" max="3" width="14.7109375" style="85" customWidth="1"/>
    <col min="4" max="4" width="12.7109375" style="85" customWidth="1"/>
    <col min="5" max="5" width="14.5703125" style="241" customWidth="1"/>
    <col min="6" max="6" width="13.5703125" style="85" customWidth="1"/>
    <col min="7" max="10" width="14" style="85" customWidth="1"/>
    <col min="11" max="11" width="14.7109375" style="85" customWidth="1"/>
    <col min="12" max="13" width="14.28515625" style="85" customWidth="1"/>
    <col min="14" max="14" width="2.28515625" customWidth="1"/>
  </cols>
  <sheetData>
    <row r="2" spans="1:14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4" x14ac:dyDescent="0.2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4" x14ac:dyDescent="0.25">
      <c r="A4" s="273" t="s">
        <v>411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1:14" x14ac:dyDescent="0.25">
      <c r="A5" s="273" t="s">
        <v>412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6" spans="1:14" x14ac:dyDescent="0.25">
      <c r="A6" s="242"/>
      <c r="B6" s="242"/>
      <c r="C6" s="242"/>
      <c r="D6" s="242"/>
      <c r="E6" s="242"/>
      <c r="F6" s="242"/>
      <c r="G6" s="242" t="s">
        <v>414</v>
      </c>
      <c r="H6" s="242"/>
      <c r="I6" s="242"/>
      <c r="J6" s="242"/>
      <c r="K6" s="242"/>
      <c r="L6" s="242"/>
      <c r="M6" s="242"/>
    </row>
    <row r="7" spans="1:14" x14ac:dyDescent="0.25">
      <c r="A7" s="242"/>
      <c r="B7" s="242"/>
      <c r="C7" s="242"/>
      <c r="D7" s="242"/>
      <c r="E7" s="242"/>
      <c r="F7" s="242"/>
      <c r="G7" s="242" t="s">
        <v>413</v>
      </c>
      <c r="H7" s="242"/>
      <c r="I7" s="242"/>
      <c r="J7" s="242"/>
      <c r="K7" s="242"/>
      <c r="L7" s="242"/>
      <c r="M7" s="242"/>
    </row>
    <row r="8" spans="1:14" x14ac:dyDescent="0.25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</row>
    <row r="9" spans="1:14" x14ac:dyDescent="0.25">
      <c r="A9" s="244"/>
      <c r="B9" s="244"/>
      <c r="C9" s="248"/>
      <c r="D9" s="248"/>
      <c r="E9" s="249"/>
      <c r="F9" s="271" t="s">
        <v>405</v>
      </c>
      <c r="G9" s="271"/>
      <c r="H9" s="271" t="s">
        <v>406</v>
      </c>
      <c r="I9" s="271"/>
      <c r="J9" s="271"/>
      <c r="K9" s="248"/>
      <c r="L9" s="248"/>
      <c r="M9" s="248"/>
      <c r="N9" s="244"/>
    </row>
    <row r="10" spans="1:14" ht="20.25" customHeight="1" x14ac:dyDescent="0.25">
      <c r="A10" s="245"/>
      <c r="B10" s="246" t="s">
        <v>393</v>
      </c>
      <c r="C10" s="247" t="s">
        <v>394</v>
      </c>
      <c r="D10" s="247" t="s">
        <v>6</v>
      </c>
      <c r="E10" s="247" t="s">
        <v>404</v>
      </c>
      <c r="F10" s="247" t="s">
        <v>395</v>
      </c>
      <c r="G10" s="247" t="s">
        <v>410</v>
      </c>
      <c r="H10" s="247" t="s">
        <v>407</v>
      </c>
      <c r="I10" s="247" t="s">
        <v>408</v>
      </c>
      <c r="J10" s="247" t="s">
        <v>409</v>
      </c>
      <c r="K10" s="247" t="s">
        <v>10</v>
      </c>
      <c r="L10" s="247" t="s">
        <v>396</v>
      </c>
      <c r="M10" s="247" t="s">
        <v>12</v>
      </c>
      <c r="N10" s="244"/>
    </row>
    <row r="11" spans="1:14" ht="20.25" customHeight="1" x14ac:dyDescent="0.25">
      <c r="A11" s="245">
        <v>1</v>
      </c>
      <c r="B11" s="243" t="s">
        <v>397</v>
      </c>
      <c r="C11" s="250">
        <v>2998995.25</v>
      </c>
      <c r="D11" s="250">
        <v>125390.02</v>
      </c>
      <c r="E11" s="251">
        <v>2125</v>
      </c>
      <c r="F11" s="250">
        <v>86071.17</v>
      </c>
      <c r="G11" s="250">
        <v>88950.87</v>
      </c>
      <c r="H11" s="250">
        <v>207454.49</v>
      </c>
      <c r="I11" s="250">
        <v>212928.67</v>
      </c>
      <c r="J11" s="250">
        <v>31542.68</v>
      </c>
      <c r="K11" s="250">
        <v>36755.81</v>
      </c>
      <c r="L11" s="250">
        <v>339292.87</v>
      </c>
      <c r="M11" s="250">
        <v>2659702.38</v>
      </c>
      <c r="N11" s="244"/>
    </row>
    <row r="12" spans="1:14" ht="20.25" customHeight="1" x14ac:dyDescent="0.25">
      <c r="A12" s="245">
        <v>2</v>
      </c>
      <c r="B12" s="243" t="s">
        <v>398</v>
      </c>
      <c r="C12" s="250">
        <v>1330705</v>
      </c>
      <c r="D12" s="250">
        <v>27588.639999999999</v>
      </c>
      <c r="E12" s="251">
        <v>1000</v>
      </c>
      <c r="F12" s="250">
        <v>38191.230000000003</v>
      </c>
      <c r="G12" s="250">
        <v>40453.43</v>
      </c>
      <c r="H12" s="250">
        <v>94346.98</v>
      </c>
      <c r="I12" s="250">
        <v>94480.06</v>
      </c>
      <c r="J12" s="250">
        <v>15303.11</v>
      </c>
      <c r="K12" s="250">
        <v>4209.47</v>
      </c>
      <c r="L12" s="250">
        <v>149282.76999999999</v>
      </c>
      <c r="M12" s="250">
        <v>1181422.23</v>
      </c>
      <c r="N12" s="244"/>
    </row>
    <row r="13" spans="1:14" ht="20.25" customHeight="1" x14ac:dyDescent="0.25">
      <c r="A13" s="245">
        <v>3</v>
      </c>
      <c r="B13" s="243" t="s">
        <v>399</v>
      </c>
      <c r="C13" s="250">
        <v>1105210</v>
      </c>
      <c r="D13" s="250">
        <v>24309.4</v>
      </c>
      <c r="E13" s="251">
        <v>675</v>
      </c>
      <c r="F13" s="250">
        <v>31719.53</v>
      </c>
      <c r="G13" s="250">
        <v>33598.379999999997</v>
      </c>
      <c r="H13" s="250">
        <v>78359.39</v>
      </c>
      <c r="I13" s="250">
        <v>78469.91</v>
      </c>
      <c r="J13" s="250">
        <v>12709.92</v>
      </c>
      <c r="K13" s="250">
        <v>41075.769999999997</v>
      </c>
      <c r="L13" s="250">
        <v>131378.07999999999</v>
      </c>
      <c r="M13" s="250">
        <v>973831.92</v>
      </c>
      <c r="N13" s="244"/>
    </row>
    <row r="14" spans="1:14" ht="20.25" customHeight="1" x14ac:dyDescent="0.25">
      <c r="A14" s="245">
        <v>4</v>
      </c>
      <c r="B14" s="243" t="s">
        <v>400</v>
      </c>
      <c r="C14" s="250">
        <v>1454000</v>
      </c>
      <c r="D14" s="250">
        <v>62401.27</v>
      </c>
      <c r="E14" s="251">
        <v>750</v>
      </c>
      <c r="F14" s="250">
        <v>41729.800000000003</v>
      </c>
      <c r="G14" s="250">
        <v>44201.599999999999</v>
      </c>
      <c r="H14" s="250">
        <v>103088.6</v>
      </c>
      <c r="I14" s="250">
        <v>103234</v>
      </c>
      <c r="J14" s="250">
        <v>16022.16</v>
      </c>
      <c r="K14" s="250">
        <v>6309.8</v>
      </c>
      <c r="L14" s="250">
        <v>155392.47</v>
      </c>
      <c r="M14" s="250">
        <v>1298607.53</v>
      </c>
      <c r="N14" s="244"/>
    </row>
    <row r="15" spans="1:14" ht="20.25" customHeight="1" x14ac:dyDescent="0.25">
      <c r="A15" s="245">
        <v>5</v>
      </c>
      <c r="B15" s="243" t="s">
        <v>401</v>
      </c>
      <c r="C15" s="250">
        <v>60000</v>
      </c>
      <c r="D15" s="250">
        <v>1854</v>
      </c>
      <c r="E15" s="251">
        <v>50</v>
      </c>
      <c r="F15" s="250">
        <v>1722</v>
      </c>
      <c r="G15" s="250">
        <v>1824</v>
      </c>
      <c r="H15" s="250">
        <v>4254</v>
      </c>
      <c r="I15" s="250">
        <v>4260</v>
      </c>
      <c r="J15" s="250">
        <v>690</v>
      </c>
      <c r="K15" s="250">
        <v>4860</v>
      </c>
      <c r="L15" s="250">
        <v>10310</v>
      </c>
      <c r="M15" s="250">
        <v>49690</v>
      </c>
      <c r="N15" s="244"/>
    </row>
    <row r="16" spans="1:14" ht="20.25" customHeight="1" x14ac:dyDescent="0.25">
      <c r="A16" s="245">
        <v>6</v>
      </c>
      <c r="B16" s="243" t="s">
        <v>402</v>
      </c>
      <c r="C16" s="250">
        <v>15000</v>
      </c>
      <c r="D16" s="250">
        <v>0</v>
      </c>
      <c r="E16" s="251">
        <v>25</v>
      </c>
      <c r="F16" s="250">
        <v>430.5</v>
      </c>
      <c r="G16" s="250">
        <v>456</v>
      </c>
      <c r="H16" s="250">
        <v>1063.5</v>
      </c>
      <c r="I16" s="250">
        <v>1065</v>
      </c>
      <c r="J16" s="250">
        <v>172.5</v>
      </c>
      <c r="K16" s="250">
        <v>2338.3200000000002</v>
      </c>
      <c r="L16" s="250">
        <v>3249.82</v>
      </c>
      <c r="M16" s="250">
        <v>11750.18</v>
      </c>
      <c r="N16" s="244"/>
    </row>
    <row r="17" spans="1:14" ht="20.25" customHeight="1" x14ac:dyDescent="0.25">
      <c r="A17" s="245">
        <v>7</v>
      </c>
      <c r="B17" s="243" t="s">
        <v>403</v>
      </c>
      <c r="C17" s="250">
        <v>310000</v>
      </c>
      <c r="D17" s="250">
        <v>0</v>
      </c>
      <c r="E17" s="251">
        <v>0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310000</v>
      </c>
      <c r="N17" s="244"/>
    </row>
    <row r="18" spans="1:14" ht="15.75" thickBot="1" x14ac:dyDescent="0.3">
      <c r="A18" s="245"/>
      <c r="B18" s="245"/>
      <c r="C18" s="252">
        <f t="shared" ref="C18:M18" si="0">SUM(C11:C17)</f>
        <v>7273910.25</v>
      </c>
      <c r="D18" s="252">
        <f t="shared" si="0"/>
        <v>241543.33</v>
      </c>
      <c r="E18" s="253">
        <f t="shared" si="0"/>
        <v>4625</v>
      </c>
      <c r="F18" s="252">
        <f t="shared" si="0"/>
        <v>199864.22999999998</v>
      </c>
      <c r="G18" s="252">
        <f t="shared" si="0"/>
        <v>209484.28</v>
      </c>
      <c r="H18" s="252">
        <f t="shared" si="0"/>
        <v>488566.95999999996</v>
      </c>
      <c r="I18" s="252">
        <f t="shared" si="0"/>
        <v>494437.64</v>
      </c>
      <c r="J18" s="252">
        <f t="shared" si="0"/>
        <v>76440.37</v>
      </c>
      <c r="K18" s="252">
        <f t="shared" si="0"/>
        <v>95549.17</v>
      </c>
      <c r="L18" s="252">
        <f t="shared" si="0"/>
        <v>788906.00999999989</v>
      </c>
      <c r="M18" s="252">
        <f t="shared" si="0"/>
        <v>6485004.2400000002</v>
      </c>
      <c r="N18" s="244"/>
    </row>
    <row r="19" spans="1:14" ht="15.75" thickTop="1" x14ac:dyDescent="0.25"/>
  </sheetData>
  <mergeCells count="5">
    <mergeCell ref="F9:G9"/>
    <mergeCell ref="H9:J9"/>
    <mergeCell ref="A2:M3"/>
    <mergeCell ref="A4:M4"/>
    <mergeCell ref="A5:M5"/>
  </mergeCells>
  <pageMargins left="0.70866141732283472" right="0.70866141732283472" top="0.74803149606299213" bottom="0.74803149606299213" header="0.31496062992125984" footer="0.31496062992125984"/>
  <pageSetup paperSize="12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RESUMEN DE NOMINAS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2023-07-31T17:05:33Z</cp:lastPrinted>
  <dcterms:created xsi:type="dcterms:W3CDTF">2015-06-05T18:19:34Z</dcterms:created>
  <dcterms:modified xsi:type="dcterms:W3CDTF">2023-08-17T15:02:54Z</dcterms:modified>
  <dc:language>es-ES</dc:language>
</cp:coreProperties>
</file>