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11-Noviembre/"/>
    </mc:Choice>
  </mc:AlternateContent>
  <xr:revisionPtr revIDLastSave="1" documentId="8_{95E9BB22-EF67-4733-A2F3-CC31225A8749}" xr6:coauthVersionLast="47" xr6:coauthVersionMax="47" xr10:uidLastSave="{0E3DF1E0-5EBE-455F-B4E9-F7EF56EC16F4}"/>
  <bookViews>
    <workbookView xWindow="20370" yWindow="-120" windowWidth="20730" windowHeight="11160" tabRatio="500" activeTab="1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11'!$A$8:$N$49</definedName>
    <definedName name="_xlnm._FilterDatabase" localSheetId="0" hidden="1">'FIJO PROG 01 '!$A$7:$N$106</definedName>
    <definedName name="_xlnm.Print_Area" localSheetId="5">'COMPENSACION POR SEGURIDAD'!$A$1:$M$30</definedName>
    <definedName name="_xlnm.Print_Area" localSheetId="1">'CONT. PROG 11'!$A$1:$N$53</definedName>
    <definedName name="_xlnm.Print_Area" localSheetId="0">'FIJO PROG 01 '!$A$1:$N$113</definedName>
    <definedName name="_xlnm.Print_Area" localSheetId="2">'FIJO PROG 11'!$A$1:$N$54</definedName>
    <definedName name="_xlnm.Print_Area" localSheetId="3">'FIJO PROG 12'!$A$1:$N$40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6" l="1"/>
  <c r="N48" i="6" s="1"/>
  <c r="H49" i="6" l="1"/>
  <c r="M31" i="6"/>
  <c r="N31" i="6" s="1"/>
  <c r="M47" i="6"/>
  <c r="N47" i="6" s="1"/>
  <c r="M36" i="6"/>
  <c r="N36" i="6" s="1"/>
  <c r="N44" i="1"/>
  <c r="M68" i="1"/>
  <c r="N68" i="1" s="1"/>
  <c r="J49" i="6"/>
  <c r="M19" i="6"/>
  <c r="N19" i="6" s="1"/>
  <c r="M23" i="6"/>
  <c r="N23" i="6" s="1"/>
  <c r="M12" i="1"/>
  <c r="N12" i="1" s="1"/>
  <c r="M10" i="6"/>
  <c r="N10" i="6" s="1"/>
  <c r="M43" i="1"/>
  <c r="N43" i="1" s="1"/>
  <c r="M32" i="3"/>
  <c r="N32" i="3" s="1"/>
  <c r="L49" i="6"/>
  <c r="M27" i="3"/>
  <c r="N27" i="3" s="1"/>
  <c r="K49" i="6"/>
  <c r="I49" i="6"/>
  <c r="G49" i="6"/>
  <c r="N29" i="6"/>
  <c r="M19" i="1"/>
  <c r="N19" i="1" s="1"/>
  <c r="M18" i="1"/>
  <c r="N18" i="1" s="1"/>
  <c r="N56" i="1"/>
  <c r="M79" i="1"/>
  <c r="N79" i="1" s="1"/>
  <c r="M9" i="2"/>
  <c r="N9" i="2" s="1"/>
  <c r="M62" i="1"/>
  <c r="N62" i="1" s="1"/>
  <c r="M57" i="1"/>
  <c r="N57" i="1" s="1"/>
  <c r="N55" i="1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29" i="2"/>
  <c r="N29" i="2" s="1"/>
  <c r="M21" i="2"/>
  <c r="N21" i="2" s="1"/>
  <c r="M11" i="2"/>
  <c r="N11" i="2" s="1"/>
  <c r="M27" i="2"/>
  <c r="N27" i="2" s="1"/>
  <c r="M60" i="1"/>
  <c r="N60" i="1" s="1"/>
  <c r="M90" i="1"/>
  <c r="N90" i="1" s="1"/>
  <c r="N104" i="1"/>
  <c r="M24" i="1"/>
  <c r="N24" i="1" s="1"/>
  <c r="M11" i="1"/>
  <c r="N11" i="1" s="1"/>
  <c r="M61" i="1"/>
  <c r="N61" i="1" s="1"/>
  <c r="M42" i="1"/>
  <c r="N42" i="1" s="1"/>
  <c r="M89" i="1"/>
  <c r="N89" i="1" s="1"/>
  <c r="M88" i="1"/>
  <c r="N88" i="1" s="1"/>
  <c r="M54" i="1"/>
  <c r="N54" i="1" s="1"/>
  <c r="M87" i="1" l="1"/>
  <c r="N87" i="1" s="1"/>
  <c r="M16" i="1"/>
  <c r="N16" i="1" s="1"/>
  <c r="M59" i="1"/>
  <c r="N59" i="1" s="1"/>
  <c r="M86" i="1"/>
  <c r="N86" i="1" s="1"/>
  <c r="M85" i="1"/>
  <c r="N85" i="1" s="1"/>
  <c r="M81" i="1"/>
  <c r="M67" i="1"/>
  <c r="N67" i="1" s="1"/>
  <c r="M20" i="1"/>
  <c r="N20" i="1" s="1"/>
  <c r="M69" i="1"/>
  <c r="N69" i="1" s="1"/>
  <c r="M70" i="1"/>
  <c r="N70" i="1" s="1"/>
  <c r="M71" i="1"/>
  <c r="N71" i="1" s="1"/>
  <c r="M26" i="2"/>
  <c r="N26" i="2" s="1"/>
  <c r="N103" i="1"/>
  <c r="N102" i="1"/>
  <c r="L46" i="2"/>
  <c r="M8" i="2"/>
  <c r="M10" i="2"/>
  <c r="N10" i="2" s="1"/>
  <c r="M12" i="2"/>
  <c r="N12" i="2" s="1"/>
  <c r="G106" i="1"/>
  <c r="L11" i="4"/>
  <c r="K11" i="4"/>
  <c r="J11" i="4"/>
  <c r="I11" i="4"/>
  <c r="H11" i="4"/>
  <c r="G11" i="4"/>
  <c r="L33" i="3"/>
  <c r="M28" i="1"/>
  <c r="N28" i="1" s="1"/>
  <c r="N101" i="1"/>
  <c r="K33" i="3"/>
  <c r="J33" i="3"/>
  <c r="I33" i="3"/>
  <c r="H33" i="3"/>
  <c r="G33" i="3"/>
  <c r="M9" i="3"/>
  <c r="N9" i="3" s="1"/>
  <c r="M53" i="1"/>
  <c r="N53" i="1" s="1"/>
  <c r="N66" i="1"/>
  <c r="N8" i="2" l="1"/>
  <c r="M11" i="6"/>
  <c r="M100" i="1"/>
  <c r="N100" i="1" s="1"/>
  <c r="M99" i="1"/>
  <c r="N99" i="1" s="1"/>
  <c r="M98" i="1"/>
  <c r="N98" i="1" s="1"/>
  <c r="N65" i="1"/>
  <c r="M23" i="1"/>
  <c r="N23" i="1" s="1"/>
  <c r="N13" i="3"/>
  <c r="M43" i="2"/>
  <c r="N43" i="2" s="1"/>
  <c r="M42" i="2"/>
  <c r="N42" i="2" s="1"/>
  <c r="M12" i="6"/>
  <c r="N12" i="6" s="1"/>
  <c r="M78" i="1"/>
  <c r="N78" i="1" s="1"/>
  <c r="M96" i="1"/>
  <c r="N96" i="1" s="1"/>
  <c r="M95" i="1"/>
  <c r="N95" i="1" s="1"/>
  <c r="M64" i="1"/>
  <c r="N64" i="1" s="1"/>
  <c r="M52" i="1"/>
  <c r="N52" i="1" s="1"/>
  <c r="M51" i="1"/>
  <c r="N51" i="1" s="1"/>
  <c r="M77" i="1"/>
  <c r="N77" i="1" s="1"/>
  <c r="M97" i="1"/>
  <c r="N97" i="1" s="1"/>
  <c r="M94" i="1"/>
  <c r="N94" i="1" s="1"/>
  <c r="M21" i="1"/>
  <c r="N21" i="1" s="1"/>
  <c r="M28" i="2"/>
  <c r="N28" i="2" s="1"/>
  <c r="M17" i="1"/>
  <c r="N17" i="1" s="1"/>
  <c r="M19" i="3"/>
  <c r="N19" i="3" s="1"/>
  <c r="M28" i="3"/>
  <c r="N28" i="3" s="1"/>
  <c r="M105" i="1"/>
  <c r="N105" i="1" s="1"/>
  <c r="M40" i="1"/>
  <c r="N40" i="1" s="1"/>
  <c r="M41" i="2"/>
  <c r="N41" i="2" s="1"/>
  <c r="M19" i="2"/>
  <c r="N19" i="2" s="1"/>
  <c r="K106" i="1"/>
  <c r="J106" i="1"/>
  <c r="M39" i="1"/>
  <c r="N39" i="1" s="1"/>
  <c r="M27" i="1"/>
  <c r="N27" i="1" s="1"/>
  <c r="M10" i="1"/>
  <c r="N10" i="1" s="1"/>
  <c r="M15" i="1"/>
  <c r="N15" i="1" s="1"/>
  <c r="M50" i="1"/>
  <c r="N50" i="1" s="1"/>
  <c r="M12" i="5"/>
  <c r="M49" i="1"/>
  <c r="N49" i="1" s="1"/>
  <c r="M40" i="2"/>
  <c r="N40" i="2" s="1"/>
  <c r="M38" i="2"/>
  <c r="N38" i="2" s="1"/>
  <c r="M31" i="3"/>
  <c r="N31" i="3" s="1"/>
  <c r="H106" i="1" l="1"/>
  <c r="L106" i="1"/>
  <c r="M26" i="3"/>
  <c r="N26" i="3" s="1"/>
  <c r="M16" i="3"/>
  <c r="N16" i="3" s="1"/>
  <c r="M30" i="2"/>
  <c r="N30" i="2" s="1"/>
  <c r="M18" i="2"/>
  <c r="N18" i="2" s="1"/>
  <c r="M48" i="1"/>
  <c r="N48" i="1" s="1"/>
  <c r="M38" i="1"/>
  <c r="N38" i="1" s="1"/>
  <c r="M37" i="1"/>
  <c r="N37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9" i="3"/>
  <c r="N29" i="3" s="1"/>
  <c r="N30" i="3"/>
  <c r="N47" i="1"/>
  <c r="M36" i="1"/>
  <c r="N36" i="1" s="1"/>
  <c r="M35" i="1"/>
  <c r="H46" i="2"/>
  <c r="I46" i="2"/>
  <c r="J46" i="2"/>
  <c r="K46" i="2"/>
  <c r="G46" i="2"/>
  <c r="N10" i="3" l="1"/>
  <c r="N33" i="3" s="1"/>
  <c r="M33" i="3"/>
  <c r="N46" i="1"/>
  <c r="M13" i="1"/>
  <c r="N13" i="1" s="1"/>
  <c r="N11" i="6"/>
  <c r="M9" i="1"/>
  <c r="N9" i="1" s="1"/>
  <c r="M14" i="1"/>
  <c r="N14" i="1" s="1"/>
  <c r="M26" i="1"/>
  <c r="N26" i="1" s="1"/>
  <c r="M25" i="1"/>
  <c r="N25" i="1" s="1"/>
  <c r="M33" i="1"/>
  <c r="N33" i="1" s="1"/>
  <c r="M29" i="1"/>
  <c r="N29" i="1" s="1"/>
  <c r="M22" i="1"/>
  <c r="N22" i="1" s="1"/>
  <c r="M30" i="1"/>
  <c r="N30" i="1" s="1"/>
  <c r="M31" i="1"/>
  <c r="N31" i="1" s="1"/>
  <c r="M32" i="1"/>
  <c r="N32" i="1" s="1"/>
  <c r="N45" i="1"/>
  <c r="M41" i="1"/>
  <c r="N41" i="1" s="1"/>
  <c r="M34" i="1"/>
  <c r="N34" i="1" s="1"/>
  <c r="N35" i="1"/>
  <c r="M58" i="1"/>
  <c r="N58" i="1" s="1"/>
  <c r="M63" i="1"/>
  <c r="N63" i="1" s="1"/>
  <c r="M72" i="1"/>
  <c r="N72" i="1" s="1"/>
  <c r="M73" i="1"/>
  <c r="N73" i="1" s="1"/>
  <c r="M75" i="1"/>
  <c r="N75" i="1" s="1"/>
  <c r="M76" i="1"/>
  <c r="N76" i="1" s="1"/>
  <c r="M82" i="1"/>
  <c r="N82" i="1" s="1"/>
  <c r="M84" i="1"/>
  <c r="N84" i="1" s="1"/>
  <c r="M80" i="1"/>
  <c r="N80" i="1" s="1"/>
  <c r="M83" i="1"/>
  <c r="N83" i="1" s="1"/>
  <c r="N81" i="1"/>
  <c r="M91" i="1"/>
  <c r="N91" i="1" s="1"/>
  <c r="M92" i="1"/>
  <c r="N92" i="1" s="1"/>
  <c r="M74" i="1"/>
  <c r="N74" i="1" s="1"/>
  <c r="M93" i="1"/>
  <c r="N93" i="1" s="1"/>
  <c r="M8" i="1"/>
  <c r="M15" i="6" l="1"/>
  <c r="N15" i="6" s="1"/>
  <c r="M14" i="6"/>
  <c r="N14" i="6" s="1"/>
  <c r="N8" i="1"/>
  <c r="M106" i="1"/>
  <c r="I106" i="1"/>
  <c r="M16" i="6" l="1"/>
  <c r="N16" i="6" s="1"/>
  <c r="M9" i="4" l="1"/>
  <c r="M21" i="6" l="1"/>
  <c r="N21" i="6" s="1"/>
  <c r="M22" i="6"/>
  <c r="N22" i="6" s="1"/>
  <c r="M20" i="6"/>
  <c r="N20" i="6" s="1"/>
  <c r="N9" i="4"/>
  <c r="M24" i="6" l="1"/>
  <c r="N24" i="6" s="1"/>
  <c r="M13" i="6"/>
  <c r="M17" i="6"/>
  <c r="M25" i="6" l="1"/>
  <c r="N25" i="6" s="1"/>
  <c r="N17" i="6"/>
  <c r="N13" i="6"/>
  <c r="M9" i="6"/>
  <c r="M26" i="6" l="1"/>
  <c r="N26" i="6" s="1"/>
  <c r="N9" i="6"/>
  <c r="M27" i="6" l="1"/>
  <c r="N27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5" i="2"/>
  <c r="N45" i="2" s="1"/>
  <c r="M22" i="2"/>
  <c r="N22" i="2" s="1"/>
  <c r="M15" i="2"/>
  <c r="N15" i="2" s="1"/>
  <c r="M13" i="2"/>
  <c r="M20" i="2"/>
  <c r="N20" i="2" s="1"/>
  <c r="M14" i="2"/>
  <c r="N14" i="2" s="1"/>
  <c r="M44" i="2"/>
  <c r="N44" i="2" s="1"/>
  <c r="M39" i="2"/>
  <c r="N39" i="2" s="1"/>
  <c r="M17" i="2"/>
  <c r="N17" i="2" s="1"/>
  <c r="M16" i="2"/>
  <c r="N16" i="2" s="1"/>
  <c r="M25" i="2"/>
  <c r="N25" i="2" s="1"/>
  <c r="N13" i="2" l="1"/>
  <c r="M46" i="2"/>
  <c r="M28" i="6"/>
  <c r="N28" i="6" s="1"/>
  <c r="N10" i="4"/>
  <c r="N11" i="4" s="1"/>
  <c r="M11" i="4"/>
  <c r="M24" i="5"/>
  <c r="N46" i="2" l="1"/>
  <c r="N106" i="1"/>
  <c r="M30" i="6" l="1"/>
  <c r="M32" i="6"/>
  <c r="N32" i="6" s="1"/>
  <c r="M34" i="6" l="1"/>
  <c r="N34" i="6" s="1"/>
  <c r="M33" i="6"/>
  <c r="N33" i="6" s="1"/>
  <c r="N30" i="6"/>
  <c r="M35" i="6" l="1"/>
  <c r="M39" i="6" l="1"/>
  <c r="N39" i="6" s="1"/>
  <c r="M38" i="6"/>
  <c r="N38" i="6" s="1"/>
  <c r="M37" i="6"/>
  <c r="N37" i="6" s="1"/>
  <c r="N35" i="6"/>
  <c r="M40" i="6" l="1"/>
  <c r="N40" i="6" s="1"/>
  <c r="M42" i="6" l="1"/>
  <c r="N42" i="6" s="1"/>
  <c r="M41" i="6"/>
  <c r="M45" i="6"/>
  <c r="N45" i="6" s="1"/>
  <c r="N41" i="6" l="1"/>
  <c r="M46" i="6"/>
  <c r="N46" i="6" s="1"/>
  <c r="M44" i="6"/>
  <c r="N44" i="6" s="1"/>
  <c r="M43" i="6"/>
  <c r="N43" i="6" s="1"/>
  <c r="M18" i="6" l="1"/>
  <c r="M49" i="6" s="1"/>
  <c r="N18" i="6" l="1"/>
  <c r="N49" i="6" s="1"/>
</calcChain>
</file>

<file path=xl/sharedStrings.xml><?xml version="1.0" encoding="utf-8"?>
<sst xmlns="http://schemas.openxmlformats.org/spreadsheetml/2006/main" count="1265" uniqueCount="411">
  <si>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</si>
  <si>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</si>
  <si>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</si>
  <si>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</si>
  <si>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</si>
  <si>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</si>
  <si>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</si>
  <si>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</si>
  <si>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</si>
  <si>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</si>
  <si>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</si>
  <si>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</si>
  <si>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</si>
  <si>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</si>
  <si>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</si>
  <si>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</si>
  <si>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</si>
  <si>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</si>
  <si>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</si>
  <si>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</si>
  <si>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</si>
  <si>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</si>
  <si>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</si>
  <si>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</si>
  <si>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</si>
  <si>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</si>
  <si>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</si>
  <si>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</si>
  <si>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</si>
  <si>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</si>
  <si>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</si>
  <si>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</si>
  <si>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</si>
  <si>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</si>
  <si>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</si>
  <si>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</si>
  <si>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</si>
  <si>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</si>
  <si>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</si>
  <si>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</si>
  <si>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</si>
  <si>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</si>
  <si>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</si>
  <si>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</si>
  <si>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</si>
  <si>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</si>
  <si>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</si>
  <si>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</si>
  <si>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</si>
  <si>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</si>
  <si>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</si>
  <si>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</si>
  <si>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</si>
  <si>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</si>
  <si>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</si>
  <si>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</si>
  <si>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</si>
  <si>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</si>
  <si>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</si>
  <si>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</si>
  <si>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</si>
  <si>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</si>
  <si>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</si>
  <si>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</si>
  <si>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</si>
  <si>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</si>
  <si>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</si>
  <si>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</si>
  <si>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</si>
  <si>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</si>
  <si>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</si>
  <si>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</si>
  <si>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</si>
  <si>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</si>
  <si>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</si>
  <si>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</si>
  <si>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</si>
  <si>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</si>
  <si>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</si>
  <si>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</si>
  <si>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</si>
  <si>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</si>
  <si>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</si>
  <si>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</si>
  <si>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</si>
  <si>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</si>
  <si>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</si>
  <si>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</si>
  <si>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</si>
  <si>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</si>
  <si>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</si>
  <si>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</si>
  <si>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</si>
  <si>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</si>
  <si>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</si>
  <si>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</si>
  <si>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</si>
  <si>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</si>
  <si>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</si>
  <si>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</si>
  <si>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</si>
  <si>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</si>
  <si>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</si>
  <si>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</si>
  <si>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</si>
  <si>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</si>
  <si>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</si>
  <si>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</si>
  <si>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</si>
  <si>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</si>
  <si>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</si>
  <si>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</si>
  <si>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</si>
  <si>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</si>
  <si>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</si>
  <si>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</si>
  <si>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</si>
  <si>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</si>
  <si>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</si>
  <si>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</si>
  <si>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</si>
  <si>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</si>
  <si>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</si>
  <si>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</si>
  <si>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</si>
  <si>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</si>
  <si>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</si>
  <si>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</si>
  <si>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</si>
  <si>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</si>
  <si>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</si>
  <si>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</si>
  <si>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</si>
  <si>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</si>
  <si>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</si>
  <si>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</si>
  <si>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</si>
  <si>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</si>
  <si>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</si>
  <si>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</si>
  <si>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</si>
  <si>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</si>
  <si>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</si>
  <si>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</si>
  <si>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</si>
  <si>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</si>
  <si>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</si>
  <si>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</si>
  <si>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</si>
  <si>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</si>
  <si>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</si>
  <si>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</si>
  <si>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</si>
  <si>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</si>
  <si>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</si>
  <si>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</si>
  <si>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</si>
  <si>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</si>
  <si>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</si>
  <si>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</si>
  <si>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</si>
  <si>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</si>
  <si>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</si>
  <si>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</si>
  <si>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</si>
  <si>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</si>
  <si>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</si>
  <si>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</si>
  <si>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</si>
  <si>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</si>
  <si>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</si>
  <si>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</si>
  <si>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</si>
  <si>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</si>
  <si>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</si>
  <si>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</si>
  <si>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</si>
  <si>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</si>
  <si>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</si>
  <si>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</si>
  <si>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</si>
  <si>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</si>
  <si>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</si>
  <si>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</si>
  <si>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</si>
  <si>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</si>
  <si>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</si>
  <si>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</si>
  <si>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</si>
  <si>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</si>
  <si>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</si>
  <si>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</si>
  <si>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</si>
  <si>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</si>
  <si>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</si>
  <si>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</si>
  <si>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</si>
  <si>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</si>
  <si>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</si>
  <si>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</si>
  <si>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</si>
  <si>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</si>
  <si>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</si>
  <si>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</si>
  <si>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</si>
  <si>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</si>
  <si>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</si>
  <si>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</si>
  <si>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</si>
  <si>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ENRIQUEZ RESTITUYO TRINIDAD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</si>
  <si>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</si>
  <si>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</si>
  <si>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</si>
  <si>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</si>
  <si>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</si>
  <si>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</si>
  <si>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</si>
  <si>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</si>
  <si>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</si>
  <si>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</si>
  <si>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</si>
  <si>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</si>
  <si>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</si>
  <si>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</si>
  <si>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</si>
  <si>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</si>
  <si>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</si>
  <si>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</si>
  <si>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</si>
  <si>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</si>
  <si>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</si>
  <si>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</si>
  <si>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</si>
  <si>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</si>
  <si>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</si>
  <si>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</si>
  <si>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</si>
  <si>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</si>
  <si>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</si>
  <si>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</si>
  <si>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</si>
  <si>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</si>
  <si>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</si>
  <si>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</si>
  <si>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</si>
  <si>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</si>
  <si>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</si>
  <si>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</si>
  <si>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</si>
  <si>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</si>
  <si>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</si>
  <si>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</si>
  <si>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</si>
  <si>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</si>
  <si>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</si>
  <si>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</si>
  <si>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</si>
  <si>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</si>
  <si>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</si>
  <si>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</si>
  <si>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</si>
  <si>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</si>
  <si>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</si>
  <si>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</si>
  <si>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</si>
  <si>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</si>
  <si>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</si>
  <si>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</si>
  <si>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</si>
  <si>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</si>
  <si>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</si>
  <si>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</si>
  <si>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</si>
  <si>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</si>
  <si>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</si>
  <si>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</si>
  <si>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</si>
  <si>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</si>
  <si>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</si>
  <si>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</si>
  <si>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</si>
  <si>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</si>
  <si>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</si>
  <si>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</si>
  <si>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</si>
  <si>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</si>
  <si>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</si>
  <si>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</si>
  <si>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</si>
  <si>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</si>
  <si>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</si>
  <si>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</si>
  <si>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</si>
  <si>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</si>
  <si>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</si>
  <si>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</si>
  <si>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</si>
  <si>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</si>
  <si>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</si>
  <si>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</si>
  <si>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</si>
  <si>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</si>
  <si>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</si>
  <si>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</si>
  <si>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</si>
  <si>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</si>
  <si>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</si>
  <si>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</si>
  <si>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</si>
  <si>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</si>
  <si>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</si>
  <si>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</si>
  <si>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</si>
  <si>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</si>
  <si>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</si>
  <si>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</si>
  <si>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</si>
  <si>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</si>
  <si>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</si>
  <si>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</si>
  <si>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</si>
  <si>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</si>
  <si>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</si>
  <si>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</si>
  <si>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</si>
  <si>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</si>
  <si>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</si>
  <si>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</si>
  <si>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</si>
  <si>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</si>
  <si>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</si>
  <si>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</si>
  <si>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</si>
  <si>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</si>
  <si>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</si>
  <si>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</si>
  <si>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</si>
  <si>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</si>
  <si>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</si>
  <si>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</si>
  <si>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</si>
  <si>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</si>
  <si>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</si>
  <si>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</si>
  <si>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</si>
  <si>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</si>
  <si>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</si>
  <si>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</si>
  <si>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</si>
  <si>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</si>
  <si>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</si>
  <si>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</si>
  <si>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</si>
  <si>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</si>
  <si>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</si>
  <si>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</si>
  <si>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</si>
  <si>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</si>
  <si>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</si>
  <si>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</si>
  <si>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</si>
  <si>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</si>
  <si>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</si>
  <si>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</si>
  <si>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</si>
  <si>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</si>
  <si>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</si>
  <si>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</si>
  <si>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</si>
  <si>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</si>
  <si>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</si>
  <si>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</si>
  <si>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</si>
  <si>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</si>
  <si>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</si>
  <si>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</si>
  <si>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</si>
  <si>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</si>
  <si>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</si>
  <si>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</si>
  <si>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</si>
  <si>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</si>
  <si>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</si>
  <si>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</si>
  <si>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</si>
  <si>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</si>
  <si>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</si>
  <si>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</si>
  <si>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</si>
  <si>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</si>
  <si>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25</t>
  </si>
  <si>
    <t>DENICHERS ALEXANDRA CONTRERAS BRITO</t>
  </si>
  <si>
    <t>EDIAN FRANKLIN FRANCO DE LOS SANTOS</t>
  </si>
  <si>
    <t>39</t>
  </si>
  <si>
    <t>YAHAIRA ESPERANZA GRATINI</t>
  </si>
  <si>
    <t>FANY YOLEIDA DE LA CRUZ CRUZ</t>
  </si>
  <si>
    <t>DIVISION COMPRAS Y CONTRATACIONES</t>
  </si>
  <si>
    <t>ANA ROSA ALBURQUERQUE</t>
  </si>
  <si>
    <t>29</t>
  </si>
  <si>
    <t>33</t>
  </si>
  <si>
    <t>YEFRY MEJIA SANCHEZ</t>
  </si>
  <si>
    <t>ANA MERCEDES LIVE DE LOS SANTOS</t>
  </si>
  <si>
    <t>NOVIEMBRE, 2024</t>
  </si>
  <si>
    <t>26</t>
  </si>
  <si>
    <t>30</t>
  </si>
  <si>
    <t>34</t>
  </si>
  <si>
    <t>37</t>
  </si>
  <si>
    <t xml:space="preserve">NOVIEMBRE, 2024 </t>
  </si>
  <si>
    <t xml:space="preserve">  NOVIEMBRE, 2024</t>
  </si>
  <si>
    <t xml:space="preserve">          NOVIEMBRE, 2024</t>
  </si>
  <si>
    <t xml:space="preserve">         NOVIEMBRE,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</si>
</sst>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8" fillId="0" borderId="0" xfId="0" applyNumberFormat="1" applyFont="1" applyAlignment="1">
      <alignment horizontal="left"/>
    </xf>
    <xf numFmtId="43" fontId="0" fillId="0" borderId="0" xfId="0" applyNumberFormat="1"/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zoomScale="51" zoomScaleNormal="51" zoomScaleSheetLayoutView="40" zoomScalePageLayoutView="39" workbookViewId="0">
      <selection activeCell="D16" sqref="D16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26.25" customHeight="1" x14ac:dyDescent="0.5">
      <c r="A3" s="235" t="s">
        <v>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6" s="181" customFormat="1" ht="33.75" customHeight="1" x14ac:dyDescent="0.5">
      <c r="A4" s="236" t="s">
        <v>402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6" s="181" customFormat="1" ht="33.75" customHeight="1" x14ac:dyDescent="0.5">
      <c r="A5" s="235" t="s">
        <v>168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165</v>
      </c>
      <c r="G7" s="188" t="s">
        <v>169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166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7" si="0">+H8+I8+J8+K8+L8</f>
        <v>64903.4</v>
      </c>
      <c r="N8" s="195">
        <f t="shared" ref="N8:N38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180</v>
      </c>
      <c r="D9" s="196" t="s">
        <v>18</v>
      </c>
      <c r="E9" s="191" t="s">
        <v>19</v>
      </c>
      <c r="F9" s="191" t="s">
        <v>166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308</v>
      </c>
      <c r="C10" s="196" t="s">
        <v>261</v>
      </c>
      <c r="D10" s="196" t="s">
        <v>18</v>
      </c>
      <c r="E10" s="191" t="s">
        <v>19</v>
      </c>
      <c r="F10" s="191" t="s">
        <v>166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5.25" customHeight="1" x14ac:dyDescent="0.5">
      <c r="A11" s="190">
        <v>4</v>
      </c>
      <c r="B11" s="196" t="s">
        <v>42</v>
      </c>
      <c r="C11" s="191" t="s">
        <v>265</v>
      </c>
      <c r="D11" s="191" t="s">
        <v>266</v>
      </c>
      <c r="E11" s="191" t="s">
        <v>19</v>
      </c>
      <c r="F11" s="191" t="s">
        <v>167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4269.6000000000004</v>
      </c>
      <c r="M11" s="194">
        <f t="shared" ref="M11" si="2">+H11+I11+J11+K11+L11</f>
        <v>20838.409999999996</v>
      </c>
      <c r="N11" s="195">
        <f t="shared" ref="N11" si="3">+G11-M11</f>
        <v>74161.59</v>
      </c>
      <c r="O11" s="197"/>
      <c r="P11" s="197"/>
    </row>
    <row r="12" spans="1:16" s="181" customFormat="1" ht="35.25" customHeight="1" x14ac:dyDescent="0.5">
      <c r="A12" s="190">
        <v>5</v>
      </c>
      <c r="B12" s="196" t="s">
        <v>394</v>
      </c>
      <c r="C12" s="191" t="s">
        <v>380</v>
      </c>
      <c r="D12" s="191" t="s">
        <v>354</v>
      </c>
      <c r="E12" s="191" t="s">
        <v>19</v>
      </c>
      <c r="F12" s="191" t="s">
        <v>167</v>
      </c>
      <c r="G12" s="192">
        <v>95000</v>
      </c>
      <c r="H12" s="193">
        <v>10929.31</v>
      </c>
      <c r="I12" s="194">
        <v>25</v>
      </c>
      <c r="J12" s="194">
        <v>2726.5</v>
      </c>
      <c r="K12" s="194">
        <v>2888</v>
      </c>
      <c r="L12" s="193">
        <v>0</v>
      </c>
      <c r="M12" s="194">
        <f t="shared" ref="M12" si="4">+H12+I12+J12+K12+L12</f>
        <v>16568.809999999998</v>
      </c>
      <c r="N12" s="195">
        <f t="shared" ref="N12" si="5">+G12-M12</f>
        <v>78431.19</v>
      </c>
      <c r="O12" s="197"/>
      <c r="P12" s="197"/>
    </row>
    <row r="13" spans="1:16" s="181" customFormat="1" ht="33.75" customHeight="1" x14ac:dyDescent="0.5">
      <c r="A13" s="190">
        <v>6</v>
      </c>
      <c r="B13" s="198" t="s">
        <v>212</v>
      </c>
      <c r="C13" s="191" t="s">
        <v>244</v>
      </c>
      <c r="D13" s="191" t="s">
        <v>18</v>
      </c>
      <c r="E13" s="191" t="s">
        <v>19</v>
      </c>
      <c r="F13" s="191" t="s">
        <v>166</v>
      </c>
      <c r="G13" s="199">
        <v>80000</v>
      </c>
      <c r="H13" s="193">
        <v>7400.94</v>
      </c>
      <c r="I13" s="195">
        <v>25</v>
      </c>
      <c r="J13" s="195">
        <v>2296</v>
      </c>
      <c r="K13" s="195">
        <v>2432</v>
      </c>
      <c r="L13" s="193">
        <v>0</v>
      </c>
      <c r="M13" s="195">
        <f t="shared" si="0"/>
        <v>12153.939999999999</v>
      </c>
      <c r="N13" s="195">
        <f t="shared" si="1"/>
        <v>67846.06</v>
      </c>
    </row>
    <row r="14" spans="1:16" s="181" customFormat="1" ht="33.75" customHeight="1" x14ac:dyDescent="0.5">
      <c r="A14" s="190">
        <v>7</v>
      </c>
      <c r="B14" s="198" t="s">
        <v>30</v>
      </c>
      <c r="C14" s="191" t="s">
        <v>307</v>
      </c>
      <c r="D14" s="191" t="s">
        <v>23</v>
      </c>
      <c r="E14" s="191" t="s">
        <v>25</v>
      </c>
      <c r="F14" s="191" t="s">
        <v>167</v>
      </c>
      <c r="G14" s="199">
        <v>70000</v>
      </c>
      <c r="H14" s="193">
        <v>5368.45</v>
      </c>
      <c r="I14" s="195">
        <v>25</v>
      </c>
      <c r="J14" s="195">
        <v>2009</v>
      </c>
      <c r="K14" s="195">
        <v>2128</v>
      </c>
      <c r="L14" s="193">
        <v>1758.14</v>
      </c>
      <c r="M14" s="195">
        <f t="shared" si="0"/>
        <v>11288.59</v>
      </c>
      <c r="N14" s="195">
        <f t="shared" si="1"/>
        <v>58711.41</v>
      </c>
      <c r="O14" s="197"/>
      <c r="P14" s="197"/>
    </row>
    <row r="15" spans="1:16" s="181" customFormat="1" ht="33.75" customHeight="1" x14ac:dyDescent="0.5">
      <c r="A15" s="190">
        <v>8</v>
      </c>
      <c r="B15" s="191" t="s">
        <v>32</v>
      </c>
      <c r="C15" s="191" t="s">
        <v>184</v>
      </c>
      <c r="D15" s="191" t="s">
        <v>23</v>
      </c>
      <c r="E15" s="191" t="s">
        <v>19</v>
      </c>
      <c r="F15" s="191" t="s">
        <v>167</v>
      </c>
      <c r="G15" s="192">
        <v>70000</v>
      </c>
      <c r="H15" s="193">
        <v>4682.2700000000004</v>
      </c>
      <c r="I15" s="194">
        <v>25</v>
      </c>
      <c r="J15" s="194">
        <v>2009</v>
      </c>
      <c r="K15" s="194">
        <v>2128</v>
      </c>
      <c r="L15" s="193">
        <v>3430.92</v>
      </c>
      <c r="M15" s="194">
        <f t="shared" si="0"/>
        <v>12275.19</v>
      </c>
      <c r="N15" s="195">
        <f t="shared" si="1"/>
        <v>57724.81</v>
      </c>
      <c r="O15" s="197"/>
      <c r="P15" s="197"/>
    </row>
    <row r="16" spans="1:16" s="181" customFormat="1" ht="33.75" customHeight="1" x14ac:dyDescent="0.5">
      <c r="A16" s="190">
        <v>9</v>
      </c>
      <c r="B16" s="191" t="s">
        <v>40</v>
      </c>
      <c r="C16" s="191" t="s">
        <v>183</v>
      </c>
      <c r="D16" s="191" t="s">
        <v>341</v>
      </c>
      <c r="E16" s="191" t="s">
        <v>25</v>
      </c>
      <c r="F16" s="191" t="s">
        <v>167</v>
      </c>
      <c r="G16" s="192">
        <v>65000</v>
      </c>
      <c r="H16" s="193">
        <v>4427.55</v>
      </c>
      <c r="I16" s="194">
        <v>25</v>
      </c>
      <c r="J16" s="194">
        <v>1865.5</v>
      </c>
      <c r="K16" s="194">
        <v>1976</v>
      </c>
      <c r="L16" s="193">
        <v>11073.98</v>
      </c>
      <c r="M16" s="194">
        <f t="shared" ref="M16" si="6">+H16+I16+J16+K16+L16</f>
        <v>19368.03</v>
      </c>
      <c r="N16" s="195">
        <f t="shared" ref="N16" si="7">+G16-M16</f>
        <v>45631.97</v>
      </c>
      <c r="O16" s="197"/>
      <c r="P16" s="197"/>
    </row>
    <row r="17" spans="1:16" s="181" customFormat="1" ht="33.75" customHeight="1" x14ac:dyDescent="0.5">
      <c r="A17" s="190">
        <v>10</v>
      </c>
      <c r="B17" s="196" t="s">
        <v>319</v>
      </c>
      <c r="C17" s="191" t="s">
        <v>267</v>
      </c>
      <c r="D17" s="191" t="s">
        <v>35</v>
      </c>
      <c r="E17" s="191" t="s">
        <v>19</v>
      </c>
      <c r="F17" s="191" t="s">
        <v>166</v>
      </c>
      <c r="G17" s="192">
        <v>60000</v>
      </c>
      <c r="H17" s="193">
        <v>3486.65</v>
      </c>
      <c r="I17" s="194">
        <v>25</v>
      </c>
      <c r="J17" s="194">
        <v>1722</v>
      </c>
      <c r="K17" s="194">
        <v>1824</v>
      </c>
      <c r="L17" s="193">
        <v>0</v>
      </c>
      <c r="M17" s="194">
        <f t="shared" si="0"/>
        <v>7057.65</v>
      </c>
      <c r="N17" s="195">
        <f t="shared" si="1"/>
        <v>52942.35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353</v>
      </c>
      <c r="C18" s="191" t="s">
        <v>207</v>
      </c>
      <c r="D18" s="191" t="s">
        <v>354</v>
      </c>
      <c r="E18" s="191" t="s">
        <v>19</v>
      </c>
      <c r="F18" s="191" t="s">
        <v>167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ref="M18:M19" si="8">+H18+I18+J18+K18+L18</f>
        <v>7057.65</v>
      </c>
      <c r="N18" s="195">
        <f t="shared" ref="N18:N19" si="9">+G18-M18</f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6" t="s">
        <v>385</v>
      </c>
      <c r="C19" s="191" t="s">
        <v>386</v>
      </c>
      <c r="D19" s="191" t="s">
        <v>387</v>
      </c>
      <c r="E19" s="191" t="s">
        <v>19</v>
      </c>
      <c r="F19" s="191" t="s">
        <v>167</v>
      </c>
      <c r="G19" s="192">
        <v>60000</v>
      </c>
      <c r="H19" s="193">
        <v>3486.65</v>
      </c>
      <c r="I19" s="194">
        <v>25</v>
      </c>
      <c r="J19" s="194">
        <v>1722</v>
      </c>
      <c r="K19" s="194">
        <v>1824</v>
      </c>
      <c r="L19" s="193">
        <v>0</v>
      </c>
      <c r="M19" s="194">
        <f t="shared" si="8"/>
        <v>7057.65</v>
      </c>
      <c r="N19" s="195">
        <f t="shared" si="9"/>
        <v>52942.35</v>
      </c>
      <c r="O19" s="197"/>
      <c r="P19" s="197"/>
    </row>
    <row r="20" spans="1:16" s="181" customFormat="1" ht="33.75" customHeight="1" x14ac:dyDescent="0.5">
      <c r="A20" s="190">
        <v>13</v>
      </c>
      <c r="B20" s="191" t="s">
        <v>36</v>
      </c>
      <c r="C20" s="191" t="s">
        <v>185</v>
      </c>
      <c r="D20" s="191" t="s">
        <v>24</v>
      </c>
      <c r="E20" s="191" t="s">
        <v>25</v>
      </c>
      <c r="F20" s="191" t="s">
        <v>166</v>
      </c>
      <c r="G20" s="192">
        <v>55000</v>
      </c>
      <c r="H20" s="193">
        <v>2559.6799999999998</v>
      </c>
      <c r="I20" s="194">
        <v>25</v>
      </c>
      <c r="J20" s="194">
        <v>1578.5</v>
      </c>
      <c r="K20" s="194">
        <v>1672</v>
      </c>
      <c r="L20" s="193">
        <v>0</v>
      </c>
      <c r="M20" s="194">
        <f t="shared" ref="M20" si="10">+H20+I20+J20+K20+L20</f>
        <v>5835.18</v>
      </c>
      <c r="N20" s="195">
        <f t="shared" ref="N20" si="11">+G20-M20</f>
        <v>49164.82</v>
      </c>
      <c r="O20" s="197"/>
      <c r="P20" s="197"/>
    </row>
    <row r="21" spans="1:16" s="181" customFormat="1" ht="33.75" customHeight="1" x14ac:dyDescent="0.5">
      <c r="A21" s="190">
        <v>14</v>
      </c>
      <c r="B21" s="191" t="s">
        <v>322</v>
      </c>
      <c r="C21" s="191" t="s">
        <v>330</v>
      </c>
      <c r="D21" s="191" t="s">
        <v>18</v>
      </c>
      <c r="E21" s="191" t="s">
        <v>19</v>
      </c>
      <c r="F21" s="191" t="s">
        <v>166</v>
      </c>
      <c r="G21" s="192">
        <v>50000</v>
      </c>
      <c r="H21" s="193">
        <v>1854</v>
      </c>
      <c r="I21" s="194">
        <v>25</v>
      </c>
      <c r="J21" s="194">
        <v>1435</v>
      </c>
      <c r="K21" s="194">
        <v>1520</v>
      </c>
      <c r="L21" s="193">
        <v>0</v>
      </c>
      <c r="M21" s="194">
        <f t="shared" si="0"/>
        <v>4834</v>
      </c>
      <c r="N21" s="195">
        <f t="shared" si="1"/>
        <v>45166</v>
      </c>
      <c r="O21" s="197"/>
      <c r="P21" s="197"/>
    </row>
    <row r="22" spans="1:16" ht="33.75" customHeight="1" x14ac:dyDescent="0.5">
      <c r="A22" s="190">
        <v>15</v>
      </c>
      <c r="B22" s="191" t="s">
        <v>50</v>
      </c>
      <c r="C22" s="191" t="s">
        <v>51</v>
      </c>
      <c r="D22" s="191" t="s">
        <v>33</v>
      </c>
      <c r="E22" s="191" t="s">
        <v>19</v>
      </c>
      <c r="F22" s="191" t="s">
        <v>167</v>
      </c>
      <c r="G22" s="192">
        <v>45000</v>
      </c>
      <c r="H22" s="193">
        <v>1148.33</v>
      </c>
      <c r="I22" s="194">
        <v>25</v>
      </c>
      <c r="J22" s="194">
        <v>1291.5</v>
      </c>
      <c r="K22" s="194">
        <v>1368</v>
      </c>
      <c r="L22" s="193">
        <v>1221.5</v>
      </c>
      <c r="M22" s="194">
        <f t="shared" si="0"/>
        <v>5054.33</v>
      </c>
      <c r="N22" s="195">
        <f t="shared" si="1"/>
        <v>39945.67</v>
      </c>
    </row>
    <row r="23" spans="1:16" s="181" customFormat="1" ht="33.75" customHeight="1" x14ac:dyDescent="0.5">
      <c r="A23" s="190">
        <v>16</v>
      </c>
      <c r="B23" s="191" t="s">
        <v>342</v>
      </c>
      <c r="C23" s="191" t="s">
        <v>330</v>
      </c>
      <c r="D23" s="219" t="s">
        <v>343</v>
      </c>
      <c r="E23" s="191" t="s">
        <v>19</v>
      </c>
      <c r="F23" s="191" t="s">
        <v>167</v>
      </c>
      <c r="G23" s="192">
        <v>45000</v>
      </c>
      <c r="H23" s="193">
        <v>1148.33</v>
      </c>
      <c r="I23" s="194">
        <v>25</v>
      </c>
      <c r="J23" s="194">
        <v>1291.5</v>
      </c>
      <c r="K23" s="194">
        <v>1368</v>
      </c>
      <c r="L23" s="193">
        <v>0</v>
      </c>
      <c r="M23" s="194">
        <f t="shared" ref="M23:M24" si="12">+H23+I23+J23+K23+L23</f>
        <v>3832.83</v>
      </c>
      <c r="N23" s="195">
        <f t="shared" ref="N23" si="13">+G23-M23</f>
        <v>41167.17</v>
      </c>
      <c r="O23" s="197"/>
      <c r="P23" s="197"/>
    </row>
    <row r="24" spans="1:16" ht="30.75" customHeight="1" x14ac:dyDescent="0.5">
      <c r="A24" s="190">
        <v>17</v>
      </c>
      <c r="B24" s="191" t="s">
        <v>55</v>
      </c>
      <c r="C24" s="191" t="s">
        <v>185</v>
      </c>
      <c r="D24" s="191" t="s">
        <v>64</v>
      </c>
      <c r="E24" s="191" t="s">
        <v>19</v>
      </c>
      <c r="F24" s="191" t="s">
        <v>167</v>
      </c>
      <c r="G24" s="192">
        <v>45000</v>
      </c>
      <c r="H24" s="193">
        <v>1148.33</v>
      </c>
      <c r="I24" s="194">
        <v>25</v>
      </c>
      <c r="J24" s="194">
        <v>1291.5</v>
      </c>
      <c r="K24" s="194">
        <v>1368</v>
      </c>
      <c r="L24" s="193">
        <v>0</v>
      </c>
      <c r="M24" s="194">
        <f t="shared" si="12"/>
        <v>3832.83</v>
      </c>
      <c r="N24" s="195">
        <f>+G24-M24</f>
        <v>41167.17</v>
      </c>
    </row>
    <row r="25" spans="1:16" ht="33.75" customHeight="1" x14ac:dyDescent="0.5">
      <c r="A25" s="190">
        <v>18</v>
      </c>
      <c r="B25" s="191" t="s">
        <v>45</v>
      </c>
      <c r="C25" s="191" t="s">
        <v>14</v>
      </c>
      <c r="D25" s="200" t="s">
        <v>46</v>
      </c>
      <c r="E25" s="191" t="s">
        <v>19</v>
      </c>
      <c r="F25" s="191" t="s">
        <v>166</v>
      </c>
      <c r="G25" s="192">
        <v>40000</v>
      </c>
      <c r="H25" s="193">
        <v>442.65</v>
      </c>
      <c r="I25" s="194">
        <v>25</v>
      </c>
      <c r="J25" s="194">
        <v>1148</v>
      </c>
      <c r="K25" s="194">
        <v>1216</v>
      </c>
      <c r="L25" s="193">
        <v>0</v>
      </c>
      <c r="M25" s="194">
        <f t="shared" si="0"/>
        <v>2831.65</v>
      </c>
      <c r="N25" s="195">
        <f t="shared" si="1"/>
        <v>37168.35</v>
      </c>
      <c r="O25" s="181"/>
      <c r="P25" s="181"/>
    </row>
    <row r="26" spans="1:16" ht="33.75" customHeight="1" x14ac:dyDescent="0.5">
      <c r="A26" s="190">
        <v>19</v>
      </c>
      <c r="B26" s="191" t="s">
        <v>43</v>
      </c>
      <c r="C26" s="191" t="s">
        <v>182</v>
      </c>
      <c r="D26" s="191" t="s">
        <v>44</v>
      </c>
      <c r="E26" s="191" t="s">
        <v>19</v>
      </c>
      <c r="F26" s="191" t="s">
        <v>166</v>
      </c>
      <c r="G26" s="192">
        <v>40000</v>
      </c>
      <c r="H26" s="193">
        <v>185.33</v>
      </c>
      <c r="I26" s="194">
        <v>25</v>
      </c>
      <c r="J26" s="194">
        <v>1148</v>
      </c>
      <c r="K26" s="194">
        <v>1216</v>
      </c>
      <c r="L26" s="193">
        <v>5231.74</v>
      </c>
      <c r="M26" s="194">
        <f t="shared" si="0"/>
        <v>7806.07</v>
      </c>
      <c r="N26" s="195">
        <f t="shared" si="1"/>
        <v>32193.93</v>
      </c>
    </row>
    <row r="27" spans="1:16" ht="33.75" customHeight="1" x14ac:dyDescent="0.5">
      <c r="A27" s="190">
        <v>20</v>
      </c>
      <c r="B27" s="191" t="s">
        <v>248</v>
      </c>
      <c r="C27" s="191" t="s">
        <v>197</v>
      </c>
      <c r="D27" s="191" t="s">
        <v>250</v>
      </c>
      <c r="E27" s="191" t="s">
        <v>19</v>
      </c>
      <c r="F27" s="191" t="s">
        <v>166</v>
      </c>
      <c r="G27" s="199">
        <v>40000</v>
      </c>
      <c r="H27" s="193">
        <v>442.65</v>
      </c>
      <c r="I27" s="195">
        <v>25</v>
      </c>
      <c r="J27" s="195">
        <v>1148</v>
      </c>
      <c r="K27" s="195">
        <v>1216</v>
      </c>
      <c r="L27" s="193">
        <v>0</v>
      </c>
      <c r="M27" s="195">
        <f t="shared" si="0"/>
        <v>2831.65</v>
      </c>
      <c r="N27" s="195">
        <f t="shared" si="1"/>
        <v>37168.35</v>
      </c>
    </row>
    <row r="28" spans="1:16" ht="33.75" customHeight="1" x14ac:dyDescent="0.5">
      <c r="A28" s="190">
        <v>21</v>
      </c>
      <c r="B28" s="196" t="s">
        <v>47</v>
      </c>
      <c r="C28" s="191" t="s">
        <v>186</v>
      </c>
      <c r="D28" s="191" t="s">
        <v>145</v>
      </c>
      <c r="E28" s="191" t="s">
        <v>19</v>
      </c>
      <c r="F28" s="191" t="s">
        <v>167</v>
      </c>
      <c r="G28" s="192">
        <v>40000</v>
      </c>
      <c r="H28" s="228">
        <v>442.65</v>
      </c>
      <c r="I28" s="194">
        <v>25</v>
      </c>
      <c r="J28" s="194">
        <v>1148</v>
      </c>
      <c r="K28" s="194">
        <v>1216</v>
      </c>
      <c r="L28" s="193">
        <v>0</v>
      </c>
      <c r="M28" s="194">
        <f t="shared" ref="M28" si="14">+H28+I28+J28+K28+L28</f>
        <v>2831.65</v>
      </c>
      <c r="N28" s="195">
        <f t="shared" ref="N28" si="15">+G28-M28</f>
        <v>37168.35</v>
      </c>
    </row>
    <row r="29" spans="1:16" ht="33.75" customHeight="1" x14ac:dyDescent="0.5">
      <c r="A29" s="190">
        <v>22</v>
      </c>
      <c r="B29" s="191" t="s">
        <v>49</v>
      </c>
      <c r="C29" s="191" t="s">
        <v>187</v>
      </c>
      <c r="D29" s="191" t="s">
        <v>53</v>
      </c>
      <c r="E29" s="191" t="s">
        <v>25</v>
      </c>
      <c r="F29" s="191" t="s">
        <v>167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789</v>
      </c>
      <c r="M29" s="194">
        <f t="shared" ref="M29:M41" si="16">+H29+I29+J29+K29+L29</f>
        <v>2882.5</v>
      </c>
      <c r="N29" s="195">
        <f t="shared" si="1"/>
        <v>32117.5</v>
      </c>
    </row>
    <row r="30" spans="1:16" ht="33.75" customHeight="1" x14ac:dyDescent="0.5">
      <c r="A30" s="190">
        <v>23</v>
      </c>
      <c r="B30" s="191" t="s">
        <v>52</v>
      </c>
      <c r="C30" s="191" t="s">
        <v>197</v>
      </c>
      <c r="D30" s="191" t="s">
        <v>53</v>
      </c>
      <c r="E30" s="191" t="s">
        <v>19</v>
      </c>
      <c r="F30" s="191" t="s">
        <v>166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0</v>
      </c>
      <c r="M30" s="194">
        <f t="shared" si="16"/>
        <v>2093.5</v>
      </c>
      <c r="N30" s="195">
        <f t="shared" si="1"/>
        <v>32906.5</v>
      </c>
    </row>
    <row r="31" spans="1:16" ht="33.75" customHeight="1" x14ac:dyDescent="0.5">
      <c r="A31" s="190">
        <v>24</v>
      </c>
      <c r="B31" s="191" t="s">
        <v>54</v>
      </c>
      <c r="C31" s="191" t="s">
        <v>187</v>
      </c>
      <c r="D31" s="191" t="s">
        <v>260</v>
      </c>
      <c r="E31" s="191" t="s">
        <v>25</v>
      </c>
      <c r="F31" s="191" t="s">
        <v>166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2899.78</v>
      </c>
      <c r="M31" s="194">
        <f t="shared" si="16"/>
        <v>4993.2800000000007</v>
      </c>
      <c r="N31" s="195">
        <f t="shared" si="1"/>
        <v>30006.720000000001</v>
      </c>
    </row>
    <row r="32" spans="1:16" ht="33.75" customHeight="1" x14ac:dyDescent="0.5">
      <c r="A32" s="190">
        <v>25</v>
      </c>
      <c r="B32" s="191" t="s">
        <v>56</v>
      </c>
      <c r="C32" s="191" t="s">
        <v>197</v>
      </c>
      <c r="D32" s="191" t="s">
        <v>53</v>
      </c>
      <c r="E32" s="191" t="s">
        <v>19</v>
      </c>
      <c r="F32" s="191" t="s">
        <v>166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0</v>
      </c>
      <c r="M32" s="194">
        <f t="shared" si="16"/>
        <v>2093.5</v>
      </c>
      <c r="N32" s="195">
        <f t="shared" si="1"/>
        <v>32906.5</v>
      </c>
    </row>
    <row r="33" spans="1:16" ht="33.75" customHeight="1" x14ac:dyDescent="0.5">
      <c r="A33" s="190">
        <v>26</v>
      </c>
      <c r="B33" s="196" t="s">
        <v>48</v>
      </c>
      <c r="C33" s="191" t="s">
        <v>261</v>
      </c>
      <c r="D33" s="191" t="s">
        <v>41</v>
      </c>
      <c r="E33" s="191" t="s">
        <v>19</v>
      </c>
      <c r="F33" s="191" t="s">
        <v>167</v>
      </c>
      <c r="G33" s="192">
        <v>35000</v>
      </c>
      <c r="H33" s="228">
        <v>0</v>
      </c>
      <c r="I33" s="194">
        <v>25</v>
      </c>
      <c r="J33" s="194">
        <v>1004.5</v>
      </c>
      <c r="K33" s="194">
        <v>1064</v>
      </c>
      <c r="L33" s="193">
        <v>0</v>
      </c>
      <c r="M33" s="194">
        <f t="shared" si="16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1" t="s">
        <v>68</v>
      </c>
      <c r="C34" s="191" t="s">
        <v>69</v>
      </c>
      <c r="D34" s="191" t="s">
        <v>53</v>
      </c>
      <c r="E34" s="191" t="s">
        <v>19</v>
      </c>
      <c r="F34" s="191" t="s">
        <v>167</v>
      </c>
      <c r="G34" s="199">
        <v>35000</v>
      </c>
      <c r="H34" s="229">
        <v>0</v>
      </c>
      <c r="I34" s="195">
        <v>25</v>
      </c>
      <c r="J34" s="195">
        <v>1004.5</v>
      </c>
      <c r="K34" s="195">
        <v>1064</v>
      </c>
      <c r="L34" s="193">
        <v>0</v>
      </c>
      <c r="M34" s="195">
        <f t="shared" si="16"/>
        <v>2093.5</v>
      </c>
      <c r="N34" s="195">
        <f t="shared" si="1"/>
        <v>32906.5</v>
      </c>
    </row>
    <row r="35" spans="1:16" ht="33.75" customHeight="1" x14ac:dyDescent="0.5">
      <c r="A35" s="190">
        <v>28</v>
      </c>
      <c r="B35" s="191" t="s">
        <v>61</v>
      </c>
      <c r="C35" s="191" t="s">
        <v>233</v>
      </c>
      <c r="D35" s="191" t="s">
        <v>234</v>
      </c>
      <c r="E35" s="191" t="s">
        <v>25</v>
      </c>
      <c r="F35" s="191" t="s">
        <v>166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6"/>
        <v>2093.5</v>
      </c>
      <c r="N35" s="195">
        <f t="shared" si="1"/>
        <v>32906.5</v>
      </c>
    </row>
    <row r="36" spans="1:16" ht="33.75" customHeight="1" x14ac:dyDescent="0.5">
      <c r="A36" s="190">
        <v>29</v>
      </c>
      <c r="B36" s="191" t="s">
        <v>235</v>
      </c>
      <c r="C36" s="191" t="s">
        <v>183</v>
      </c>
      <c r="D36" s="191" t="s">
        <v>53</v>
      </c>
      <c r="E36" s="191" t="s">
        <v>19</v>
      </c>
      <c r="F36" s="191" t="s">
        <v>167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6"/>
        <v>2093.5</v>
      </c>
      <c r="N36" s="195">
        <f t="shared" si="1"/>
        <v>32906.5</v>
      </c>
      <c r="O36" s="181"/>
      <c r="P36" s="181"/>
    </row>
    <row r="37" spans="1:16" ht="33.75" customHeight="1" x14ac:dyDescent="0.5">
      <c r="A37" s="190">
        <v>30</v>
      </c>
      <c r="B37" s="191" t="s">
        <v>249</v>
      </c>
      <c r="C37" s="191" t="s">
        <v>251</v>
      </c>
      <c r="D37" s="191" t="s">
        <v>252</v>
      </c>
      <c r="E37" s="191" t="s">
        <v>19</v>
      </c>
      <c r="F37" s="191" t="s">
        <v>167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6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247</v>
      </c>
      <c r="C38" s="191" t="s">
        <v>233</v>
      </c>
      <c r="D38" s="191" t="s">
        <v>280</v>
      </c>
      <c r="E38" s="191" t="s">
        <v>19</v>
      </c>
      <c r="F38" s="191" t="s">
        <v>166</v>
      </c>
      <c r="G38" s="192">
        <v>35000</v>
      </c>
      <c r="H38" s="228">
        <v>0</v>
      </c>
      <c r="I38" s="194">
        <v>25</v>
      </c>
      <c r="J38" s="195">
        <v>1004.5</v>
      </c>
      <c r="K38" s="195">
        <v>1064</v>
      </c>
      <c r="L38" s="193">
        <v>0</v>
      </c>
      <c r="M38" s="195">
        <f t="shared" si="16"/>
        <v>2093.5</v>
      </c>
      <c r="N38" s="195">
        <f t="shared" si="1"/>
        <v>32906.5</v>
      </c>
      <c r="O38" s="181"/>
      <c r="P38" s="181"/>
    </row>
    <row r="39" spans="1:16" ht="33.75" customHeight="1" x14ac:dyDescent="0.5">
      <c r="A39" s="190">
        <v>32</v>
      </c>
      <c r="B39" s="191" t="s">
        <v>60</v>
      </c>
      <c r="C39" s="191" t="s">
        <v>183</v>
      </c>
      <c r="D39" s="191" t="s">
        <v>53</v>
      </c>
      <c r="E39" s="191" t="s">
        <v>19</v>
      </c>
      <c r="F39" s="191" t="s">
        <v>167</v>
      </c>
      <c r="G39" s="192">
        <v>35000</v>
      </c>
      <c r="H39" s="228">
        <v>0</v>
      </c>
      <c r="I39" s="194">
        <v>25</v>
      </c>
      <c r="J39" s="194">
        <v>1004.5</v>
      </c>
      <c r="K39" s="194">
        <v>1064</v>
      </c>
      <c r="L39" s="193">
        <v>0</v>
      </c>
      <c r="M39" s="194">
        <f t="shared" si="16"/>
        <v>2093.5</v>
      </c>
      <c r="N39" s="195">
        <f t="shared" ref="N39:N76" si="17">+G39-M39</f>
        <v>32906.5</v>
      </c>
    </row>
    <row r="40" spans="1:16" ht="33.75" customHeight="1" x14ac:dyDescent="0.5">
      <c r="A40" s="190">
        <v>33</v>
      </c>
      <c r="B40" s="191" t="s">
        <v>314</v>
      </c>
      <c r="C40" s="191" t="s">
        <v>315</v>
      </c>
      <c r="D40" s="191" t="s">
        <v>74</v>
      </c>
      <c r="E40" s="191" t="s">
        <v>19</v>
      </c>
      <c r="F40" s="191" t="s">
        <v>166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6"/>
        <v>2093.5</v>
      </c>
      <c r="N40" s="195">
        <f t="shared" si="17"/>
        <v>32906.5</v>
      </c>
    </row>
    <row r="41" spans="1:16" ht="33.75" customHeight="1" x14ac:dyDescent="0.5">
      <c r="A41" s="190">
        <v>34</v>
      </c>
      <c r="B41" s="191" t="s">
        <v>58</v>
      </c>
      <c r="C41" s="191" t="s">
        <v>182</v>
      </c>
      <c r="D41" s="191" t="s">
        <v>44</v>
      </c>
      <c r="E41" s="191" t="s">
        <v>19</v>
      </c>
      <c r="F41" s="191" t="s">
        <v>166</v>
      </c>
      <c r="G41" s="192">
        <v>35000</v>
      </c>
      <c r="H41" s="194">
        <v>0</v>
      </c>
      <c r="I41" s="194">
        <v>25</v>
      </c>
      <c r="J41" s="194">
        <v>1004.5</v>
      </c>
      <c r="K41" s="194">
        <v>1064</v>
      </c>
      <c r="L41" s="193">
        <v>1715.46</v>
      </c>
      <c r="M41" s="194">
        <f t="shared" si="16"/>
        <v>3808.96</v>
      </c>
      <c r="N41" s="195">
        <f t="shared" si="17"/>
        <v>31191.040000000001</v>
      </c>
    </row>
    <row r="42" spans="1:16" ht="32.25" customHeight="1" x14ac:dyDescent="0.5">
      <c r="A42" s="190">
        <v>35</v>
      </c>
      <c r="B42" s="191" t="s">
        <v>213</v>
      </c>
      <c r="C42" s="191" t="s">
        <v>202</v>
      </c>
      <c r="D42" s="191" t="s">
        <v>41</v>
      </c>
      <c r="E42" s="191" t="s">
        <v>19</v>
      </c>
      <c r="F42" s="191" t="s">
        <v>167</v>
      </c>
      <c r="G42" s="192">
        <v>35000</v>
      </c>
      <c r="H42" s="228">
        <v>0</v>
      </c>
      <c r="I42" s="194">
        <v>25</v>
      </c>
      <c r="J42" s="194">
        <v>1004.5</v>
      </c>
      <c r="K42" s="194">
        <v>1064</v>
      </c>
      <c r="L42" s="193">
        <v>0</v>
      </c>
      <c r="M42" s="194">
        <f t="shared" ref="M42" si="18">+H42+I42+J42+K42+L42</f>
        <v>2093.5</v>
      </c>
      <c r="N42" s="195">
        <f t="shared" ref="N42" si="19">+G42-M42</f>
        <v>32906.5</v>
      </c>
    </row>
    <row r="43" spans="1:16" ht="32.25" customHeight="1" x14ac:dyDescent="0.5">
      <c r="A43" s="190">
        <v>36</v>
      </c>
      <c r="B43" s="191" t="s">
        <v>391</v>
      </c>
      <c r="C43" s="191" t="s">
        <v>330</v>
      </c>
      <c r="D43" s="191" t="s">
        <v>343</v>
      </c>
      <c r="E43" s="191" t="s">
        <v>19</v>
      </c>
      <c r="F43" s="191" t="s">
        <v>167</v>
      </c>
      <c r="G43" s="192">
        <v>35000</v>
      </c>
      <c r="H43" s="228">
        <v>0</v>
      </c>
      <c r="I43" s="194">
        <v>25</v>
      </c>
      <c r="J43" s="194">
        <v>1004.5</v>
      </c>
      <c r="K43" s="194">
        <v>1064</v>
      </c>
      <c r="L43" s="193">
        <v>0</v>
      </c>
      <c r="M43" s="194">
        <f t="shared" ref="M43" si="20">+H43+I43+J43+K43+L43</f>
        <v>2093.5</v>
      </c>
      <c r="N43" s="195">
        <f t="shared" ref="N43" si="21">+G43-M43</f>
        <v>32906.5</v>
      </c>
    </row>
    <row r="44" spans="1:16" ht="32.25" customHeight="1" x14ac:dyDescent="0.5">
      <c r="A44" s="190">
        <v>37</v>
      </c>
      <c r="B44" s="191" t="s">
        <v>400</v>
      </c>
      <c r="C44" s="191" t="s">
        <v>183</v>
      </c>
      <c r="D44" s="191" t="s">
        <v>325</v>
      </c>
      <c r="E44" s="191" t="s">
        <v>19</v>
      </c>
      <c r="F44" s="191" t="s">
        <v>166</v>
      </c>
      <c r="G44" s="192">
        <v>30000</v>
      </c>
      <c r="H44" s="228">
        <v>0</v>
      </c>
      <c r="I44" s="194">
        <v>25</v>
      </c>
      <c r="J44" s="195">
        <v>861</v>
      </c>
      <c r="K44" s="195">
        <v>912</v>
      </c>
      <c r="L44" s="193">
        <v>0</v>
      </c>
      <c r="M44" s="195">
        <v>1798</v>
      </c>
      <c r="N44" s="195">
        <f t="shared" ref="N44" si="22">+G44-M44</f>
        <v>28202</v>
      </c>
    </row>
    <row r="45" spans="1:16" ht="30" customHeight="1" x14ac:dyDescent="0.5">
      <c r="A45" s="190">
        <v>38</v>
      </c>
      <c r="B45" s="191" t="s">
        <v>209</v>
      </c>
      <c r="C45" s="191" t="s">
        <v>202</v>
      </c>
      <c r="D45" s="191" t="s">
        <v>53</v>
      </c>
      <c r="E45" s="191" t="s">
        <v>19</v>
      </c>
      <c r="F45" s="191" t="s">
        <v>166</v>
      </c>
      <c r="G45" s="199">
        <v>30000</v>
      </c>
      <c r="H45" s="195">
        <v>0</v>
      </c>
      <c r="I45" s="195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si="17"/>
        <v>28202</v>
      </c>
    </row>
    <row r="46" spans="1:16" ht="33.75" customHeight="1" x14ac:dyDescent="0.5">
      <c r="A46" s="190">
        <v>39</v>
      </c>
      <c r="B46" s="191" t="s">
        <v>214</v>
      </c>
      <c r="C46" s="191" t="s">
        <v>258</v>
      </c>
      <c r="D46" s="191" t="s">
        <v>74</v>
      </c>
      <c r="E46" s="191" t="s">
        <v>19</v>
      </c>
      <c r="F46" s="191" t="s">
        <v>166</v>
      </c>
      <c r="G46" s="199">
        <v>30000</v>
      </c>
      <c r="H46" s="195">
        <v>0</v>
      </c>
      <c r="I46" s="195">
        <v>25</v>
      </c>
      <c r="J46" s="195">
        <v>861</v>
      </c>
      <c r="K46" s="195">
        <v>912</v>
      </c>
      <c r="L46" s="193">
        <v>0</v>
      </c>
      <c r="M46" s="195">
        <v>1798</v>
      </c>
      <c r="N46" s="195">
        <f t="shared" si="17"/>
        <v>28202</v>
      </c>
    </row>
    <row r="47" spans="1:16" ht="33.75" customHeight="1" x14ac:dyDescent="0.5">
      <c r="A47" s="190">
        <v>40</v>
      </c>
      <c r="B47" s="191" t="s">
        <v>241</v>
      </c>
      <c r="C47" s="191" t="s">
        <v>242</v>
      </c>
      <c r="D47" s="191" t="s">
        <v>41</v>
      </c>
      <c r="E47" s="191" t="s">
        <v>19</v>
      </c>
      <c r="F47" s="191" t="s">
        <v>167</v>
      </c>
      <c r="G47" s="199">
        <v>30000</v>
      </c>
      <c r="H47" s="195">
        <v>0</v>
      </c>
      <c r="I47" s="195">
        <v>25</v>
      </c>
      <c r="J47" s="195">
        <v>861</v>
      </c>
      <c r="K47" s="195">
        <v>912</v>
      </c>
      <c r="L47" s="193">
        <v>0</v>
      </c>
      <c r="M47" s="195">
        <v>1798</v>
      </c>
      <c r="N47" s="195">
        <f t="shared" si="17"/>
        <v>28202</v>
      </c>
    </row>
    <row r="48" spans="1:16" ht="33.75" customHeight="1" x14ac:dyDescent="0.5">
      <c r="A48" s="190">
        <v>41</v>
      </c>
      <c r="B48" s="191" t="s">
        <v>161</v>
      </c>
      <c r="C48" s="191" t="s">
        <v>279</v>
      </c>
      <c r="D48" s="191" t="s">
        <v>66</v>
      </c>
      <c r="E48" s="191" t="s">
        <v>19</v>
      </c>
      <c r="F48" s="191" t="s">
        <v>167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>+H48+I48+J48+K48+L48</f>
        <v>1798</v>
      </c>
      <c r="N48" s="195">
        <f t="shared" si="17"/>
        <v>28202</v>
      </c>
    </row>
    <row r="49" spans="1:16" ht="33.75" customHeight="1" x14ac:dyDescent="0.5">
      <c r="A49" s="190">
        <v>42</v>
      </c>
      <c r="B49" s="191" t="s">
        <v>278</v>
      </c>
      <c r="C49" s="191" t="s">
        <v>279</v>
      </c>
      <c r="D49" s="191" t="s">
        <v>66</v>
      </c>
      <c r="E49" s="191" t="s">
        <v>19</v>
      </c>
      <c r="F49" s="191" t="s">
        <v>167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>+H49+I49+J49+K49+L49</f>
        <v>1798</v>
      </c>
      <c r="N49" s="195">
        <f t="shared" si="17"/>
        <v>28202</v>
      </c>
    </row>
    <row r="50" spans="1:16" ht="33.75" customHeight="1" x14ac:dyDescent="0.5">
      <c r="A50" s="190">
        <v>43</v>
      </c>
      <c r="B50" s="191" t="s">
        <v>259</v>
      </c>
      <c r="C50" s="191" t="s">
        <v>188</v>
      </c>
      <c r="D50" s="191" t="s">
        <v>41</v>
      </c>
      <c r="E50" s="191" t="s">
        <v>19</v>
      </c>
      <c r="F50" s="191" t="s">
        <v>167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>+H50+I50+J50+K50+L50</f>
        <v>1798</v>
      </c>
      <c r="N50" s="195">
        <f t="shared" si="17"/>
        <v>28202</v>
      </c>
    </row>
    <row r="51" spans="1:16" ht="33.75" customHeight="1" x14ac:dyDescent="0.5">
      <c r="A51" s="190">
        <v>44</v>
      </c>
      <c r="B51" s="191" t="s">
        <v>232</v>
      </c>
      <c r="C51" s="191" t="s">
        <v>181</v>
      </c>
      <c r="D51" s="191" t="s">
        <v>41</v>
      </c>
      <c r="E51" s="191" t="s">
        <v>19</v>
      </c>
      <c r="F51" s="191" t="s">
        <v>167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ref="M51:M64" si="23">+H51+I51+J51+K51+L51</f>
        <v>1798</v>
      </c>
      <c r="N51" s="195">
        <f t="shared" si="17"/>
        <v>28202</v>
      </c>
      <c r="O51" s="181"/>
      <c r="P51" s="181"/>
    </row>
    <row r="52" spans="1:16" ht="33.75" customHeight="1" x14ac:dyDescent="0.5">
      <c r="A52" s="190">
        <v>45</v>
      </c>
      <c r="B52" s="191" t="s">
        <v>334</v>
      </c>
      <c r="C52" s="191" t="s">
        <v>202</v>
      </c>
      <c r="D52" s="191" t="s">
        <v>325</v>
      </c>
      <c r="E52" s="191" t="s">
        <v>19</v>
      </c>
      <c r="F52" s="191" t="s">
        <v>166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si="23"/>
        <v>1798</v>
      </c>
      <c r="N52" s="195">
        <f t="shared" si="17"/>
        <v>28202</v>
      </c>
      <c r="O52" s="181"/>
      <c r="P52" s="181"/>
    </row>
    <row r="53" spans="1:16" ht="33.75" customHeight="1" x14ac:dyDescent="0.5">
      <c r="A53" s="190">
        <v>46</v>
      </c>
      <c r="B53" s="191" t="s">
        <v>231</v>
      </c>
      <c r="C53" s="191" t="s">
        <v>197</v>
      </c>
      <c r="D53" s="191" t="s">
        <v>41</v>
      </c>
      <c r="E53" s="191" t="s">
        <v>19</v>
      </c>
      <c r="F53" s="191" t="s">
        <v>167</v>
      </c>
      <c r="G53" s="192">
        <v>30000</v>
      </c>
      <c r="H53" s="194">
        <v>0</v>
      </c>
      <c r="I53" s="194">
        <v>25</v>
      </c>
      <c r="J53" s="194">
        <v>861</v>
      </c>
      <c r="K53" s="194">
        <v>912</v>
      </c>
      <c r="L53" s="193">
        <v>0</v>
      </c>
      <c r="M53" s="194">
        <f t="shared" ref="M53:M54" si="24">+H53+I53+J53+K53+L53</f>
        <v>1798</v>
      </c>
      <c r="N53" s="195">
        <f t="shared" ref="N53:N57" si="25">+G53-M53</f>
        <v>28202</v>
      </c>
      <c r="O53" s="181"/>
      <c r="P53" s="181"/>
    </row>
    <row r="54" spans="1:16" ht="33.75" customHeight="1" x14ac:dyDescent="0.5">
      <c r="A54" s="190">
        <v>47</v>
      </c>
      <c r="B54" s="191" t="s">
        <v>368</v>
      </c>
      <c r="C54" s="191" t="s">
        <v>202</v>
      </c>
      <c r="D54" s="191" t="s">
        <v>41</v>
      </c>
      <c r="E54" s="191" t="s">
        <v>19</v>
      </c>
      <c r="F54" s="191" t="s">
        <v>167</v>
      </c>
      <c r="G54" s="192">
        <v>30000</v>
      </c>
      <c r="H54" s="194">
        <v>0</v>
      </c>
      <c r="I54" s="194">
        <v>25</v>
      </c>
      <c r="J54" s="194">
        <v>861</v>
      </c>
      <c r="K54" s="194">
        <v>912</v>
      </c>
      <c r="L54" s="193">
        <v>0</v>
      </c>
      <c r="M54" s="194">
        <f t="shared" si="24"/>
        <v>1798</v>
      </c>
      <c r="N54" s="195">
        <f t="shared" si="25"/>
        <v>28202</v>
      </c>
      <c r="O54" s="181"/>
      <c r="P54" s="181"/>
    </row>
    <row r="55" spans="1:16" ht="33.75" customHeight="1" x14ac:dyDescent="0.5">
      <c r="A55" s="190">
        <v>48</v>
      </c>
      <c r="B55" s="191" t="s">
        <v>378</v>
      </c>
      <c r="C55" s="191" t="s">
        <v>207</v>
      </c>
      <c r="D55" s="191" t="s">
        <v>325</v>
      </c>
      <c r="E55" s="191" t="s">
        <v>19</v>
      </c>
      <c r="F55" s="191" t="s">
        <v>167</v>
      </c>
      <c r="G55" s="199">
        <v>30000</v>
      </c>
      <c r="H55" s="195">
        <v>0</v>
      </c>
      <c r="I55" s="195">
        <v>25</v>
      </c>
      <c r="J55" s="195">
        <v>861</v>
      </c>
      <c r="K55" s="195">
        <v>912</v>
      </c>
      <c r="L55" s="193">
        <v>0</v>
      </c>
      <c r="M55" s="195">
        <v>1798</v>
      </c>
      <c r="N55" s="195">
        <f t="shared" si="25"/>
        <v>28202</v>
      </c>
    </row>
    <row r="56" spans="1:16" ht="33.75" customHeight="1" x14ac:dyDescent="0.5">
      <c r="A56" s="190">
        <v>49</v>
      </c>
      <c r="B56" s="191" t="s">
        <v>383</v>
      </c>
      <c r="C56" s="191" t="s">
        <v>384</v>
      </c>
      <c r="D56" s="191" t="s">
        <v>64</v>
      </c>
      <c r="E56" s="191" t="s">
        <v>19</v>
      </c>
      <c r="F56" s="191" t="s">
        <v>167</v>
      </c>
      <c r="G56" s="199">
        <v>30000</v>
      </c>
      <c r="H56" s="195">
        <v>0</v>
      </c>
      <c r="I56" s="195">
        <v>25</v>
      </c>
      <c r="J56" s="195">
        <v>861</v>
      </c>
      <c r="K56" s="195">
        <v>912</v>
      </c>
      <c r="L56" s="193">
        <v>0</v>
      </c>
      <c r="M56" s="195">
        <v>1798</v>
      </c>
      <c r="N56" s="195">
        <f t="shared" ref="N56" si="26">+G56-M56</f>
        <v>28202</v>
      </c>
    </row>
    <row r="57" spans="1:16" ht="33.75" customHeight="1" x14ac:dyDescent="0.5">
      <c r="A57" s="190">
        <v>50</v>
      </c>
      <c r="B57" s="191" t="s">
        <v>379</v>
      </c>
      <c r="C57" s="191" t="s">
        <v>380</v>
      </c>
      <c r="D57" s="191" t="s">
        <v>325</v>
      </c>
      <c r="E57" s="191" t="s">
        <v>19</v>
      </c>
      <c r="F57" s="191" t="s">
        <v>166</v>
      </c>
      <c r="G57" s="192">
        <v>30000</v>
      </c>
      <c r="H57" s="194">
        <v>0</v>
      </c>
      <c r="I57" s="194">
        <v>25</v>
      </c>
      <c r="J57" s="194">
        <v>861</v>
      </c>
      <c r="K57" s="194">
        <v>912</v>
      </c>
      <c r="L57" s="193">
        <v>0</v>
      </c>
      <c r="M57" s="194">
        <f t="shared" ref="M57" si="27">+H57+I57+J57+K57+L57</f>
        <v>1798</v>
      </c>
      <c r="N57" s="195">
        <f t="shared" si="25"/>
        <v>28202</v>
      </c>
      <c r="O57" s="181"/>
      <c r="P57" s="181"/>
    </row>
    <row r="58" spans="1:16" ht="33.75" customHeight="1" x14ac:dyDescent="0.5">
      <c r="A58" s="190">
        <v>51</v>
      </c>
      <c r="B58" s="191" t="s">
        <v>62</v>
      </c>
      <c r="C58" s="191" t="s">
        <v>187</v>
      </c>
      <c r="D58" s="191" t="s">
        <v>41</v>
      </c>
      <c r="E58" s="191" t="s">
        <v>25</v>
      </c>
      <c r="F58" s="191" t="s">
        <v>167</v>
      </c>
      <c r="G58" s="192">
        <v>28665</v>
      </c>
      <c r="H58" s="194">
        <v>0</v>
      </c>
      <c r="I58" s="194">
        <v>25</v>
      </c>
      <c r="J58" s="194">
        <v>822.69</v>
      </c>
      <c r="K58" s="194">
        <v>871.42</v>
      </c>
      <c r="L58" s="193">
        <v>1758.14</v>
      </c>
      <c r="M58" s="194">
        <f t="shared" si="23"/>
        <v>3477.25</v>
      </c>
      <c r="N58" s="195">
        <f t="shared" si="17"/>
        <v>25187.75</v>
      </c>
    </row>
    <row r="59" spans="1:16" ht="33.75" customHeight="1" x14ac:dyDescent="0.5">
      <c r="A59" s="190">
        <v>52</v>
      </c>
      <c r="B59" s="191" t="s">
        <v>65</v>
      </c>
      <c r="C59" s="191" t="s">
        <v>187</v>
      </c>
      <c r="D59" s="191" t="s">
        <v>64</v>
      </c>
      <c r="E59" s="191" t="s">
        <v>25</v>
      </c>
      <c r="F59" s="191" t="s">
        <v>167</v>
      </c>
      <c r="G59" s="192">
        <v>27078.19</v>
      </c>
      <c r="H59" s="194">
        <v>0</v>
      </c>
      <c r="I59" s="194">
        <v>25</v>
      </c>
      <c r="J59" s="194">
        <v>777.14</v>
      </c>
      <c r="K59" s="194">
        <v>823.18</v>
      </c>
      <c r="L59" s="193">
        <v>0</v>
      </c>
      <c r="M59" s="194">
        <f t="shared" si="23"/>
        <v>1625.32</v>
      </c>
      <c r="N59" s="195">
        <f t="shared" ref="N59" si="28">+G59-M59</f>
        <v>25452.87</v>
      </c>
    </row>
    <row r="60" spans="1:16" ht="33.75" customHeight="1" x14ac:dyDescent="0.5">
      <c r="A60" s="190">
        <v>53</v>
      </c>
      <c r="B60" s="191" t="s">
        <v>309</v>
      </c>
      <c r="C60" s="191" t="s">
        <v>183</v>
      </c>
      <c r="D60" s="191" t="s">
        <v>66</v>
      </c>
      <c r="E60" s="191" t="s">
        <v>19</v>
      </c>
      <c r="F60" s="191" t="s">
        <v>167</v>
      </c>
      <c r="G60" s="192">
        <v>27000</v>
      </c>
      <c r="H60" s="194">
        <v>0</v>
      </c>
      <c r="I60" s="194">
        <v>25</v>
      </c>
      <c r="J60" s="194">
        <v>774.9</v>
      </c>
      <c r="K60" s="194">
        <v>820.8</v>
      </c>
      <c r="L60" s="193">
        <v>0</v>
      </c>
      <c r="M60" s="194">
        <f t="shared" si="23"/>
        <v>1620.6999999999998</v>
      </c>
      <c r="N60" s="195">
        <f>+G60-M60</f>
        <v>25379.3</v>
      </c>
      <c r="O60" s="181"/>
      <c r="P60" s="181"/>
    </row>
    <row r="61" spans="1:16" ht="33.75" customHeight="1" x14ac:dyDescent="0.5">
      <c r="A61" s="190">
        <v>54</v>
      </c>
      <c r="B61" s="191" t="s">
        <v>239</v>
      </c>
      <c r="C61" s="191" t="s">
        <v>182</v>
      </c>
      <c r="D61" s="191" t="s">
        <v>41</v>
      </c>
      <c r="E61" s="191" t="s">
        <v>19</v>
      </c>
      <c r="F61" s="191" t="s">
        <v>167</v>
      </c>
      <c r="G61" s="192">
        <v>27000</v>
      </c>
      <c r="H61" s="194">
        <v>0</v>
      </c>
      <c r="I61" s="194">
        <v>25</v>
      </c>
      <c r="J61" s="194">
        <v>774.9</v>
      </c>
      <c r="K61" s="194">
        <v>820.8</v>
      </c>
      <c r="L61" s="193">
        <v>1715.46</v>
      </c>
      <c r="M61" s="194">
        <f t="shared" ref="M61:M62" si="29">+H61+I61+J61+K61+L61</f>
        <v>3336.16</v>
      </c>
      <c r="N61" s="195">
        <f t="shared" ref="N61:N62" si="30">+G61-M61</f>
        <v>23663.84</v>
      </c>
      <c r="O61" s="181"/>
      <c r="P61" s="181"/>
    </row>
    <row r="62" spans="1:16" ht="33.75" customHeight="1" x14ac:dyDescent="0.5">
      <c r="A62" s="190">
        <v>55</v>
      </c>
      <c r="B62" s="191" t="s">
        <v>67</v>
      </c>
      <c r="C62" s="191" t="s">
        <v>207</v>
      </c>
      <c r="D62" s="191" t="s">
        <v>41</v>
      </c>
      <c r="E62" s="191" t="s">
        <v>19</v>
      </c>
      <c r="F62" s="191" t="s">
        <v>167</v>
      </c>
      <c r="G62" s="192">
        <v>27000</v>
      </c>
      <c r="H62" s="194">
        <v>0</v>
      </c>
      <c r="I62" s="194">
        <v>25</v>
      </c>
      <c r="J62" s="194">
        <v>774.9</v>
      </c>
      <c r="K62" s="194">
        <v>820.8</v>
      </c>
      <c r="L62" s="193">
        <v>0</v>
      </c>
      <c r="M62" s="194">
        <f t="shared" si="29"/>
        <v>1620.6999999999998</v>
      </c>
      <c r="N62" s="195">
        <f t="shared" si="30"/>
        <v>25379.3</v>
      </c>
    </row>
    <row r="63" spans="1:16" ht="33.75" customHeight="1" x14ac:dyDescent="0.5">
      <c r="A63" s="190">
        <v>56</v>
      </c>
      <c r="B63" s="191" t="s">
        <v>63</v>
      </c>
      <c r="C63" s="191" t="s">
        <v>182</v>
      </c>
      <c r="D63" s="191" t="s">
        <v>64</v>
      </c>
      <c r="E63" s="191" t="s">
        <v>19</v>
      </c>
      <c r="F63" s="191" t="s">
        <v>167</v>
      </c>
      <c r="G63" s="192">
        <v>25000</v>
      </c>
      <c r="H63" s="194">
        <v>0</v>
      </c>
      <c r="I63" s="194">
        <v>25</v>
      </c>
      <c r="J63" s="194">
        <v>717.5</v>
      </c>
      <c r="K63" s="194">
        <v>760</v>
      </c>
      <c r="L63" s="193">
        <v>0</v>
      </c>
      <c r="M63" s="194">
        <f t="shared" si="23"/>
        <v>1502.5</v>
      </c>
      <c r="N63" s="195">
        <f t="shared" si="17"/>
        <v>23497.5</v>
      </c>
    </row>
    <row r="64" spans="1:16" ht="33.75" customHeight="1" x14ac:dyDescent="0.5">
      <c r="A64" s="190">
        <v>57</v>
      </c>
      <c r="B64" s="191" t="s">
        <v>335</v>
      </c>
      <c r="C64" s="191" t="s">
        <v>182</v>
      </c>
      <c r="D64" s="191" t="s">
        <v>76</v>
      </c>
      <c r="E64" s="191" t="s">
        <v>19</v>
      </c>
      <c r="F64" s="191" t="s">
        <v>166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f t="shared" si="23"/>
        <v>1502.5</v>
      </c>
      <c r="N64" s="195">
        <f t="shared" si="17"/>
        <v>23497.5</v>
      </c>
      <c r="O64" s="181"/>
      <c r="P64" s="181"/>
    </row>
    <row r="65" spans="1:16" ht="33.75" customHeight="1" x14ac:dyDescent="0.5">
      <c r="A65" s="190">
        <v>58</v>
      </c>
      <c r="B65" s="191" t="s">
        <v>344</v>
      </c>
      <c r="C65" s="191" t="s">
        <v>345</v>
      </c>
      <c r="D65" s="191" t="s">
        <v>53</v>
      </c>
      <c r="E65" s="191" t="s">
        <v>19</v>
      </c>
      <c r="F65" s="191" t="s">
        <v>166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v>1502.5</v>
      </c>
      <c r="N65" s="195">
        <f t="shared" ref="N65" si="31">+G65-M65</f>
        <v>23497.5</v>
      </c>
      <c r="O65" s="181"/>
      <c r="P65" s="181"/>
    </row>
    <row r="66" spans="1:16" ht="33.75" customHeight="1" x14ac:dyDescent="0.5">
      <c r="A66" s="190">
        <v>59</v>
      </c>
      <c r="B66" s="191" t="s">
        <v>352</v>
      </c>
      <c r="C66" s="191" t="s">
        <v>182</v>
      </c>
      <c r="D66" s="191" t="s">
        <v>59</v>
      </c>
      <c r="E66" s="191" t="s">
        <v>19</v>
      </c>
      <c r="F66" s="191" t="s">
        <v>166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v>1502.5</v>
      </c>
      <c r="N66" s="195">
        <f t="shared" si="17"/>
        <v>23497.5</v>
      </c>
      <c r="O66" s="181"/>
      <c r="P66" s="181"/>
    </row>
    <row r="67" spans="1:16" ht="35.25" customHeight="1" x14ac:dyDescent="0.5">
      <c r="A67" s="190">
        <v>60</v>
      </c>
      <c r="B67" s="191" t="s">
        <v>238</v>
      </c>
      <c r="C67" s="191" t="s">
        <v>182</v>
      </c>
      <c r="D67" s="191" t="s">
        <v>70</v>
      </c>
      <c r="E67" s="191" t="s">
        <v>19</v>
      </c>
      <c r="F67" s="191" t="s">
        <v>166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f t="shared" ref="M67" si="32">+H67+I67+J67+K67+L67</f>
        <v>1502.5</v>
      </c>
      <c r="N67" s="195">
        <f t="shared" ref="N67" si="33">+G67-M67</f>
        <v>23497.5</v>
      </c>
    </row>
    <row r="68" spans="1:16" ht="35.25" customHeight="1" x14ac:dyDescent="0.5">
      <c r="A68" s="190">
        <v>61</v>
      </c>
      <c r="B68" s="191" t="s">
        <v>401</v>
      </c>
      <c r="C68" s="191" t="s">
        <v>207</v>
      </c>
      <c r="D68" s="191" t="s">
        <v>41</v>
      </c>
      <c r="E68" s="191" t="s">
        <v>19</v>
      </c>
      <c r="F68" s="191" t="s">
        <v>167</v>
      </c>
      <c r="G68" s="192">
        <v>25000</v>
      </c>
      <c r="H68" s="194">
        <v>0</v>
      </c>
      <c r="I68" s="194">
        <v>25</v>
      </c>
      <c r="J68" s="194">
        <v>717.5</v>
      </c>
      <c r="K68" s="194">
        <v>760</v>
      </c>
      <c r="L68" s="193">
        <v>0</v>
      </c>
      <c r="M68" s="194">
        <f t="shared" ref="M68" si="34">+H68+I68+J68+K68+L68</f>
        <v>1502.5</v>
      </c>
      <c r="N68" s="195">
        <f t="shared" ref="N68" si="35">+G68-M68</f>
        <v>23497.5</v>
      </c>
    </row>
    <row r="69" spans="1:16" ht="33.75" customHeight="1" x14ac:dyDescent="0.5">
      <c r="A69" s="190">
        <v>62</v>
      </c>
      <c r="B69" s="191" t="s">
        <v>236</v>
      </c>
      <c r="C69" s="191" t="s">
        <v>182</v>
      </c>
      <c r="D69" s="191" t="s">
        <v>59</v>
      </c>
      <c r="E69" s="191" t="s">
        <v>19</v>
      </c>
      <c r="F69" s="191" t="s">
        <v>166</v>
      </c>
      <c r="G69" s="192">
        <v>23000</v>
      </c>
      <c r="H69" s="194">
        <v>0</v>
      </c>
      <c r="I69" s="194">
        <v>25</v>
      </c>
      <c r="J69" s="194">
        <v>660.1</v>
      </c>
      <c r="K69" s="194">
        <v>699.2</v>
      </c>
      <c r="L69" s="193">
        <v>0</v>
      </c>
      <c r="M69" s="194">
        <f t="shared" ref="M69:M71" si="36">+H69+I69+J69+K69+L69</f>
        <v>1384.3000000000002</v>
      </c>
      <c r="N69" s="195">
        <f t="shared" ref="N69:N71" si="37">+G69-M69</f>
        <v>21615.7</v>
      </c>
      <c r="O69" s="181"/>
      <c r="P69" s="181"/>
    </row>
    <row r="70" spans="1:16" ht="33.75" customHeight="1" x14ac:dyDescent="0.5">
      <c r="A70" s="190">
        <v>63</v>
      </c>
      <c r="B70" s="191" t="s">
        <v>237</v>
      </c>
      <c r="C70" s="191" t="s">
        <v>182</v>
      </c>
      <c r="D70" s="191" t="s">
        <v>59</v>
      </c>
      <c r="E70" s="191" t="s">
        <v>19</v>
      </c>
      <c r="F70" s="191" t="s">
        <v>166</v>
      </c>
      <c r="G70" s="192">
        <v>23000</v>
      </c>
      <c r="H70" s="194">
        <v>0</v>
      </c>
      <c r="I70" s="194">
        <v>25</v>
      </c>
      <c r="J70" s="194">
        <v>660.1</v>
      </c>
      <c r="K70" s="194">
        <v>699.2</v>
      </c>
      <c r="L70" s="193">
        <v>0</v>
      </c>
      <c r="M70" s="194">
        <f t="shared" si="36"/>
        <v>1384.3000000000002</v>
      </c>
      <c r="N70" s="195">
        <f t="shared" si="37"/>
        <v>21615.7</v>
      </c>
      <c r="O70" s="181"/>
      <c r="P70" s="181"/>
    </row>
    <row r="71" spans="1:16" ht="33.75" customHeight="1" x14ac:dyDescent="0.5">
      <c r="A71" s="190">
        <v>64</v>
      </c>
      <c r="B71" s="191" t="s">
        <v>81</v>
      </c>
      <c r="C71" s="191" t="s">
        <v>182</v>
      </c>
      <c r="D71" s="191" t="s">
        <v>281</v>
      </c>
      <c r="E71" s="191" t="s">
        <v>19</v>
      </c>
      <c r="F71" s="191" t="s">
        <v>167</v>
      </c>
      <c r="G71" s="192">
        <v>23000</v>
      </c>
      <c r="H71" s="194">
        <v>0</v>
      </c>
      <c r="I71" s="194">
        <v>25</v>
      </c>
      <c r="J71" s="194">
        <v>660.1</v>
      </c>
      <c r="K71" s="194">
        <v>699.2</v>
      </c>
      <c r="L71" s="193">
        <v>0</v>
      </c>
      <c r="M71" s="194">
        <f t="shared" si="36"/>
        <v>1384.3000000000002</v>
      </c>
      <c r="N71" s="195">
        <f t="shared" si="37"/>
        <v>21615.7</v>
      </c>
    </row>
    <row r="72" spans="1:16" ht="33.75" customHeight="1" x14ac:dyDescent="0.5">
      <c r="A72" s="190">
        <v>65</v>
      </c>
      <c r="B72" s="191" t="s">
        <v>71</v>
      </c>
      <c r="C72" s="191" t="s">
        <v>200</v>
      </c>
      <c r="D72" s="200" t="s">
        <v>46</v>
      </c>
      <c r="E72" s="191" t="s">
        <v>19</v>
      </c>
      <c r="F72" s="191" t="s">
        <v>166</v>
      </c>
      <c r="G72" s="192">
        <v>21175</v>
      </c>
      <c r="H72" s="194">
        <v>0</v>
      </c>
      <c r="I72" s="194">
        <v>25</v>
      </c>
      <c r="J72" s="194">
        <v>607.72</v>
      </c>
      <c r="K72" s="194">
        <v>643.72</v>
      </c>
      <c r="L72" s="193">
        <v>0</v>
      </c>
      <c r="M72" s="194">
        <f t="shared" ref="M72:M80" si="38">+H72+I72+J72+K72+L72</f>
        <v>1276.44</v>
      </c>
      <c r="N72" s="195">
        <f t="shared" si="17"/>
        <v>19898.560000000001</v>
      </c>
    </row>
    <row r="73" spans="1:16" ht="33.75" customHeight="1" x14ac:dyDescent="0.5">
      <c r="A73" s="190">
        <v>66</v>
      </c>
      <c r="B73" s="191" t="s">
        <v>176</v>
      </c>
      <c r="C73" s="191" t="s">
        <v>200</v>
      </c>
      <c r="D73" s="200" t="s">
        <v>46</v>
      </c>
      <c r="E73" s="191" t="s">
        <v>19</v>
      </c>
      <c r="F73" s="191" t="s">
        <v>166</v>
      </c>
      <c r="G73" s="192">
        <v>21175</v>
      </c>
      <c r="H73" s="194">
        <v>0</v>
      </c>
      <c r="I73" s="194">
        <v>25</v>
      </c>
      <c r="J73" s="194">
        <v>607.72</v>
      </c>
      <c r="K73" s="194">
        <v>643.72</v>
      </c>
      <c r="L73" s="193">
        <v>0</v>
      </c>
      <c r="M73" s="194">
        <f t="shared" si="38"/>
        <v>1276.44</v>
      </c>
      <c r="N73" s="195">
        <f t="shared" si="17"/>
        <v>19898.560000000001</v>
      </c>
      <c r="O73" s="181"/>
      <c r="P73" s="181"/>
    </row>
    <row r="74" spans="1:16" ht="33.75" customHeight="1" x14ac:dyDescent="0.5">
      <c r="A74" s="190">
        <v>67</v>
      </c>
      <c r="B74" s="191" t="s">
        <v>198</v>
      </c>
      <c r="C74" s="191" t="s">
        <v>200</v>
      </c>
      <c r="D74" s="191" t="s">
        <v>46</v>
      </c>
      <c r="E74" s="191" t="s">
        <v>19</v>
      </c>
      <c r="F74" s="191" t="s">
        <v>166</v>
      </c>
      <c r="G74" s="192">
        <v>20000</v>
      </c>
      <c r="H74" s="195">
        <v>0</v>
      </c>
      <c r="I74" s="195">
        <v>25</v>
      </c>
      <c r="J74" s="195">
        <v>574</v>
      </c>
      <c r="K74" s="195">
        <v>608</v>
      </c>
      <c r="L74" s="193">
        <v>0</v>
      </c>
      <c r="M74" s="194">
        <f t="shared" si="38"/>
        <v>1207</v>
      </c>
      <c r="N74" s="195">
        <f t="shared" si="17"/>
        <v>18793</v>
      </c>
    </row>
    <row r="75" spans="1:16" ht="33.75" customHeight="1" x14ac:dyDescent="0.5">
      <c r="A75" s="190">
        <v>68</v>
      </c>
      <c r="B75" s="191" t="s">
        <v>72</v>
      </c>
      <c r="C75" s="191" t="s">
        <v>182</v>
      </c>
      <c r="D75" s="191" t="s">
        <v>70</v>
      </c>
      <c r="E75" s="191" t="s">
        <v>19</v>
      </c>
      <c r="F75" s="191" t="s">
        <v>166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38"/>
        <v>1207</v>
      </c>
      <c r="N75" s="195">
        <f t="shared" si="17"/>
        <v>18793</v>
      </c>
    </row>
    <row r="76" spans="1:16" ht="33.75" customHeight="1" x14ac:dyDescent="0.5">
      <c r="A76" s="190">
        <v>69</v>
      </c>
      <c r="B76" s="191" t="s">
        <v>73</v>
      </c>
      <c r="C76" s="191" t="s">
        <v>182</v>
      </c>
      <c r="D76" s="191" t="s">
        <v>59</v>
      </c>
      <c r="E76" s="191" t="s">
        <v>19</v>
      </c>
      <c r="F76" s="191" t="s">
        <v>166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38"/>
        <v>1207</v>
      </c>
      <c r="N76" s="195">
        <f t="shared" si="17"/>
        <v>18793</v>
      </c>
      <c r="O76" s="181"/>
      <c r="P76" s="181"/>
    </row>
    <row r="77" spans="1:16" ht="33.75" customHeight="1" x14ac:dyDescent="0.5">
      <c r="A77" s="190">
        <v>70</v>
      </c>
      <c r="B77" s="191" t="s">
        <v>323</v>
      </c>
      <c r="C77" s="191" t="s">
        <v>202</v>
      </c>
      <c r="D77" s="191" t="s">
        <v>324</v>
      </c>
      <c r="E77" s="191" t="s">
        <v>19</v>
      </c>
      <c r="F77" s="191" t="s">
        <v>167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38"/>
        <v>1207</v>
      </c>
      <c r="N77" s="195">
        <f t="shared" ref="N77:N105" si="39">+G77-M77</f>
        <v>18793</v>
      </c>
      <c r="O77" s="181"/>
      <c r="P77" s="181"/>
    </row>
    <row r="78" spans="1:16" ht="33.75" customHeight="1" x14ac:dyDescent="0.5">
      <c r="A78" s="190">
        <v>71</v>
      </c>
      <c r="B78" s="191" t="s">
        <v>338</v>
      </c>
      <c r="C78" s="191" t="s">
        <v>182</v>
      </c>
      <c r="D78" s="191" t="s">
        <v>59</v>
      </c>
      <c r="E78" s="191" t="s">
        <v>19</v>
      </c>
      <c r="F78" s="191" t="s">
        <v>166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si="38"/>
        <v>1207</v>
      </c>
      <c r="N78" s="195">
        <f t="shared" si="39"/>
        <v>18793</v>
      </c>
      <c r="O78" s="181"/>
      <c r="P78" s="181"/>
    </row>
    <row r="79" spans="1:16" ht="33.75" customHeight="1" x14ac:dyDescent="0.5">
      <c r="A79" s="190">
        <v>72</v>
      </c>
      <c r="B79" s="191" t="s">
        <v>382</v>
      </c>
      <c r="C79" s="191" t="s">
        <v>202</v>
      </c>
      <c r="D79" s="191" t="s">
        <v>46</v>
      </c>
      <c r="E79" s="191" t="s">
        <v>19</v>
      </c>
      <c r="F79" s="191" t="s">
        <v>166</v>
      </c>
      <c r="G79" s="192">
        <v>20000</v>
      </c>
      <c r="H79" s="194">
        <v>0</v>
      </c>
      <c r="I79" s="194">
        <v>25</v>
      </c>
      <c r="J79" s="194">
        <v>574</v>
      </c>
      <c r="K79" s="194">
        <v>608</v>
      </c>
      <c r="L79" s="193">
        <v>0</v>
      </c>
      <c r="M79" s="194">
        <f t="shared" ref="M79" si="40">+H79+I79+J79+K79+L79</f>
        <v>1207</v>
      </c>
      <c r="N79" s="195">
        <f t="shared" ref="N79" si="41">+G79-M79</f>
        <v>18793</v>
      </c>
      <c r="O79" s="181"/>
      <c r="P79" s="181"/>
    </row>
    <row r="80" spans="1:16" ht="33.75" customHeight="1" x14ac:dyDescent="0.5">
      <c r="A80" s="190">
        <v>73</v>
      </c>
      <c r="B80" s="191" t="s">
        <v>79</v>
      </c>
      <c r="C80" s="191" t="s">
        <v>182</v>
      </c>
      <c r="D80" s="191" t="s">
        <v>70</v>
      </c>
      <c r="E80" s="191" t="s">
        <v>19</v>
      </c>
      <c r="F80" s="191" t="s">
        <v>167</v>
      </c>
      <c r="G80" s="192">
        <v>18000</v>
      </c>
      <c r="H80" s="194">
        <v>0</v>
      </c>
      <c r="I80" s="194">
        <v>25</v>
      </c>
      <c r="J80" s="194">
        <v>516.6</v>
      </c>
      <c r="K80" s="194">
        <v>547.20000000000005</v>
      </c>
      <c r="L80" s="193">
        <v>0</v>
      </c>
      <c r="M80" s="194">
        <f t="shared" si="38"/>
        <v>1088.8000000000002</v>
      </c>
      <c r="N80" s="195">
        <f t="shared" si="39"/>
        <v>16911.2</v>
      </c>
    </row>
    <row r="81" spans="1:14" ht="33.75" customHeight="1" x14ac:dyDescent="0.5">
      <c r="A81" s="190">
        <v>74</v>
      </c>
      <c r="B81" s="191" t="s">
        <v>80</v>
      </c>
      <c r="C81" s="191" t="s">
        <v>182</v>
      </c>
      <c r="D81" s="191" t="s">
        <v>70</v>
      </c>
      <c r="E81" s="191" t="s">
        <v>19</v>
      </c>
      <c r="F81" s="191" t="s">
        <v>167</v>
      </c>
      <c r="G81" s="192">
        <v>18000</v>
      </c>
      <c r="H81" s="194">
        <v>0</v>
      </c>
      <c r="I81" s="194">
        <v>25</v>
      </c>
      <c r="J81" s="194">
        <v>516.6</v>
      </c>
      <c r="K81" s="194">
        <v>547.20000000000005</v>
      </c>
      <c r="L81" s="193">
        <v>0</v>
      </c>
      <c r="M81" s="194">
        <f>+H81+I81+J81+K81+L81</f>
        <v>1088.8000000000002</v>
      </c>
      <c r="N81" s="195">
        <f t="shared" si="39"/>
        <v>16911.2</v>
      </c>
    </row>
    <row r="82" spans="1:14" ht="33.75" customHeight="1" x14ac:dyDescent="0.5">
      <c r="A82" s="190">
        <v>75</v>
      </c>
      <c r="B82" s="191" t="s">
        <v>77</v>
      </c>
      <c r="C82" s="191" t="s">
        <v>182</v>
      </c>
      <c r="D82" s="191" t="s">
        <v>70</v>
      </c>
      <c r="E82" s="191" t="s">
        <v>19</v>
      </c>
      <c r="F82" s="191" t="s">
        <v>167</v>
      </c>
      <c r="G82" s="192">
        <v>18000</v>
      </c>
      <c r="H82" s="195">
        <v>0</v>
      </c>
      <c r="I82" s="195">
        <v>25</v>
      </c>
      <c r="J82" s="194">
        <v>516.6</v>
      </c>
      <c r="K82" s="194">
        <v>547.20000000000005</v>
      </c>
      <c r="L82" s="193">
        <v>0</v>
      </c>
      <c r="M82" s="195">
        <f t="shared" ref="M82:M105" si="42">+H82+I82+J82+K82+L82</f>
        <v>1088.8000000000002</v>
      </c>
      <c r="N82" s="195">
        <f t="shared" si="39"/>
        <v>16911.2</v>
      </c>
    </row>
    <row r="83" spans="1:14" ht="33.75" customHeight="1" x14ac:dyDescent="0.5">
      <c r="A83" s="190">
        <v>76</v>
      </c>
      <c r="B83" s="191" t="s">
        <v>82</v>
      </c>
      <c r="C83" s="191" t="s">
        <v>182</v>
      </c>
      <c r="D83" s="191" t="s">
        <v>70</v>
      </c>
      <c r="E83" s="191" t="s">
        <v>19</v>
      </c>
      <c r="F83" s="191" t="s">
        <v>167</v>
      </c>
      <c r="G83" s="192">
        <v>18000</v>
      </c>
      <c r="H83" s="195">
        <v>0</v>
      </c>
      <c r="I83" s="195">
        <v>25</v>
      </c>
      <c r="J83" s="194">
        <v>516.6</v>
      </c>
      <c r="K83" s="194">
        <v>547.20000000000005</v>
      </c>
      <c r="L83" s="193">
        <v>0</v>
      </c>
      <c r="M83" s="195">
        <f t="shared" si="42"/>
        <v>1088.8000000000002</v>
      </c>
      <c r="N83" s="195">
        <f t="shared" si="39"/>
        <v>16911.2</v>
      </c>
    </row>
    <row r="84" spans="1:14" ht="33.75" customHeight="1" x14ac:dyDescent="0.5">
      <c r="A84" s="190">
        <v>77</v>
      </c>
      <c r="B84" s="191" t="s">
        <v>78</v>
      </c>
      <c r="C84" s="191" t="s">
        <v>182</v>
      </c>
      <c r="D84" s="191" t="s">
        <v>70</v>
      </c>
      <c r="E84" s="191" t="s">
        <v>19</v>
      </c>
      <c r="F84" s="191" t="s">
        <v>167</v>
      </c>
      <c r="G84" s="192">
        <v>18000</v>
      </c>
      <c r="H84" s="194">
        <v>0</v>
      </c>
      <c r="I84" s="194">
        <v>25</v>
      </c>
      <c r="J84" s="194">
        <v>516.6</v>
      </c>
      <c r="K84" s="194">
        <v>547.20000000000005</v>
      </c>
      <c r="L84" s="193">
        <v>0</v>
      </c>
      <c r="M84" s="194">
        <f t="shared" si="42"/>
        <v>1088.8000000000002</v>
      </c>
      <c r="N84" s="195">
        <f t="shared" si="39"/>
        <v>16911.2</v>
      </c>
    </row>
    <row r="85" spans="1:14" ht="33.75" customHeight="1" x14ac:dyDescent="0.5">
      <c r="A85" s="190">
        <v>78</v>
      </c>
      <c r="B85" s="191" t="s">
        <v>178</v>
      </c>
      <c r="C85" s="191" t="s">
        <v>182</v>
      </c>
      <c r="D85" s="191" t="s">
        <v>70</v>
      </c>
      <c r="E85" s="191" t="s">
        <v>19</v>
      </c>
      <c r="F85" s="191" t="s">
        <v>167</v>
      </c>
      <c r="G85" s="192">
        <v>18000</v>
      </c>
      <c r="H85" s="194">
        <v>0</v>
      </c>
      <c r="I85" s="194">
        <v>25</v>
      </c>
      <c r="J85" s="194">
        <v>516.6</v>
      </c>
      <c r="K85" s="194">
        <v>547.20000000000005</v>
      </c>
      <c r="L85" s="193">
        <v>0</v>
      </c>
      <c r="M85" s="194">
        <f t="shared" ref="M85:M87" si="43">+H85+I85+J85+K85+L85</f>
        <v>1088.8000000000002</v>
      </c>
      <c r="N85" s="195">
        <f t="shared" ref="N85:N87" si="44">+G85-M85</f>
        <v>16911.2</v>
      </c>
    </row>
    <row r="86" spans="1:14" ht="33.75" customHeight="1" x14ac:dyDescent="0.5">
      <c r="A86" s="190">
        <v>79</v>
      </c>
      <c r="B86" s="191" t="s">
        <v>327</v>
      </c>
      <c r="C86" s="191" t="s">
        <v>182</v>
      </c>
      <c r="D86" s="191" t="s">
        <v>70</v>
      </c>
      <c r="E86" s="191" t="s">
        <v>19</v>
      </c>
      <c r="F86" s="191" t="s">
        <v>167</v>
      </c>
      <c r="G86" s="192">
        <v>18000</v>
      </c>
      <c r="H86" s="195">
        <v>0</v>
      </c>
      <c r="I86" s="195">
        <v>25</v>
      </c>
      <c r="J86" s="195">
        <v>516.6</v>
      </c>
      <c r="K86" s="195">
        <v>547.20000000000005</v>
      </c>
      <c r="L86" s="193">
        <v>0</v>
      </c>
      <c r="M86" s="194">
        <f t="shared" si="43"/>
        <v>1088.8000000000002</v>
      </c>
      <c r="N86" s="195">
        <f t="shared" si="44"/>
        <v>16911.2</v>
      </c>
    </row>
    <row r="87" spans="1:14" ht="33.75" customHeight="1" x14ac:dyDescent="0.5">
      <c r="A87" s="190">
        <v>80</v>
      </c>
      <c r="B87" s="191" t="s">
        <v>328</v>
      </c>
      <c r="C87" s="191" t="s">
        <v>182</v>
      </c>
      <c r="D87" s="191" t="s">
        <v>70</v>
      </c>
      <c r="E87" s="191" t="s">
        <v>19</v>
      </c>
      <c r="F87" s="191" t="s">
        <v>167</v>
      </c>
      <c r="G87" s="192">
        <v>18000</v>
      </c>
      <c r="H87" s="195">
        <v>0</v>
      </c>
      <c r="I87" s="195">
        <v>25</v>
      </c>
      <c r="J87" s="195">
        <v>516.6</v>
      </c>
      <c r="K87" s="195">
        <v>547.20000000000005</v>
      </c>
      <c r="L87" s="193">
        <v>0</v>
      </c>
      <c r="M87" s="194">
        <f t="shared" si="43"/>
        <v>1088.8000000000002</v>
      </c>
      <c r="N87" s="195">
        <f t="shared" si="44"/>
        <v>16911.2</v>
      </c>
    </row>
    <row r="88" spans="1:14" ht="33.75" customHeight="1" x14ac:dyDescent="0.5">
      <c r="A88" s="190">
        <v>81</v>
      </c>
      <c r="B88" s="191" t="s">
        <v>369</v>
      </c>
      <c r="C88" s="191" t="s">
        <v>182</v>
      </c>
      <c r="D88" s="191" t="s">
        <v>70</v>
      </c>
      <c r="E88" s="191" t="s">
        <v>19</v>
      </c>
      <c r="F88" s="191" t="s">
        <v>167</v>
      </c>
      <c r="G88" s="192">
        <v>18000</v>
      </c>
      <c r="H88" s="195">
        <v>0</v>
      </c>
      <c r="I88" s="195">
        <v>25</v>
      </c>
      <c r="J88" s="195">
        <v>516.6</v>
      </c>
      <c r="K88" s="195">
        <v>547.20000000000005</v>
      </c>
      <c r="L88" s="193">
        <v>0</v>
      </c>
      <c r="M88" s="194">
        <f t="shared" ref="M88" si="45">+H88+I88+J88+K88+L88</f>
        <v>1088.8000000000002</v>
      </c>
      <c r="N88" s="195">
        <f t="shared" ref="N88" si="46">+G88-M88</f>
        <v>16911.2</v>
      </c>
    </row>
    <row r="89" spans="1:14" ht="33.75" customHeight="1" x14ac:dyDescent="0.5">
      <c r="A89" s="190">
        <v>82</v>
      </c>
      <c r="B89" s="191" t="s">
        <v>370</v>
      </c>
      <c r="C89" s="191" t="s">
        <v>182</v>
      </c>
      <c r="D89" s="191" t="s">
        <v>70</v>
      </c>
      <c r="E89" s="191" t="s">
        <v>19</v>
      </c>
      <c r="F89" s="191" t="s">
        <v>167</v>
      </c>
      <c r="G89" s="192">
        <v>18000</v>
      </c>
      <c r="H89" s="195">
        <v>0</v>
      </c>
      <c r="I89" s="195">
        <v>25</v>
      </c>
      <c r="J89" s="195">
        <v>516.6</v>
      </c>
      <c r="K89" s="195">
        <v>547.20000000000005</v>
      </c>
      <c r="L89" s="193">
        <v>0</v>
      </c>
      <c r="M89" s="194">
        <f t="shared" ref="M89:M90" si="47">+H89+I89+J89+K89+L89</f>
        <v>1088.8000000000002</v>
      </c>
      <c r="N89" s="195">
        <f t="shared" ref="N89:N90" si="48">+G89-M89</f>
        <v>16911.2</v>
      </c>
    </row>
    <row r="90" spans="1:14" ht="33.75" customHeight="1" x14ac:dyDescent="0.5">
      <c r="A90" s="190">
        <v>83</v>
      </c>
      <c r="B90" s="230" t="s">
        <v>75</v>
      </c>
      <c r="C90" s="191" t="s">
        <v>200</v>
      </c>
      <c r="D90" s="191" t="s">
        <v>76</v>
      </c>
      <c r="E90" s="191" t="s">
        <v>19</v>
      </c>
      <c r="F90" s="191" t="s">
        <v>166</v>
      </c>
      <c r="G90" s="192">
        <v>16500</v>
      </c>
      <c r="H90" s="194">
        <v>0</v>
      </c>
      <c r="I90" s="194">
        <v>25</v>
      </c>
      <c r="J90" s="194">
        <v>473.55</v>
      </c>
      <c r="K90" s="194">
        <v>501.6</v>
      </c>
      <c r="L90" s="193">
        <v>0</v>
      </c>
      <c r="M90" s="194">
        <f t="shared" si="47"/>
        <v>1000.1500000000001</v>
      </c>
      <c r="N90" s="195">
        <f t="shared" si="48"/>
        <v>15499.85</v>
      </c>
    </row>
    <row r="91" spans="1:14" ht="33.75" customHeight="1" x14ac:dyDescent="0.5">
      <c r="A91" s="190">
        <v>84</v>
      </c>
      <c r="B91" s="191" t="s">
        <v>177</v>
      </c>
      <c r="C91" s="191" t="s">
        <v>182</v>
      </c>
      <c r="D91" s="191" t="s">
        <v>70</v>
      </c>
      <c r="E91" s="191" t="s">
        <v>19</v>
      </c>
      <c r="F91" s="191" t="s">
        <v>167</v>
      </c>
      <c r="G91" s="199">
        <v>15000</v>
      </c>
      <c r="H91" s="195">
        <v>0</v>
      </c>
      <c r="I91" s="195">
        <v>25</v>
      </c>
      <c r="J91" s="195">
        <v>430.5</v>
      </c>
      <c r="K91" s="195">
        <v>456</v>
      </c>
      <c r="L91" s="193">
        <v>0</v>
      </c>
      <c r="M91" s="195">
        <f t="shared" si="42"/>
        <v>911.5</v>
      </c>
      <c r="N91" s="195">
        <f t="shared" si="39"/>
        <v>14088.5</v>
      </c>
    </row>
    <row r="92" spans="1:14" ht="33.75" customHeight="1" x14ac:dyDescent="0.5">
      <c r="A92" s="190">
        <v>85</v>
      </c>
      <c r="B92" s="191" t="s">
        <v>199</v>
      </c>
      <c r="C92" s="191" t="s">
        <v>182</v>
      </c>
      <c r="D92" s="191" t="s">
        <v>70</v>
      </c>
      <c r="E92" s="191" t="s">
        <v>19</v>
      </c>
      <c r="F92" s="191" t="s">
        <v>167</v>
      </c>
      <c r="G92" s="192">
        <v>15000</v>
      </c>
      <c r="H92" s="194">
        <v>0</v>
      </c>
      <c r="I92" s="194">
        <v>25</v>
      </c>
      <c r="J92" s="194">
        <v>430.5</v>
      </c>
      <c r="K92" s="194">
        <v>456</v>
      </c>
      <c r="L92" s="193">
        <v>0</v>
      </c>
      <c r="M92" s="194">
        <f t="shared" si="42"/>
        <v>911.5</v>
      </c>
      <c r="N92" s="195">
        <f t="shared" si="39"/>
        <v>14088.5</v>
      </c>
    </row>
    <row r="93" spans="1:14" ht="33.75" customHeight="1" x14ac:dyDescent="0.5">
      <c r="A93" s="190">
        <v>86</v>
      </c>
      <c r="B93" s="191" t="s">
        <v>316</v>
      </c>
      <c r="C93" s="191" t="s">
        <v>182</v>
      </c>
      <c r="D93" s="191" t="s">
        <v>59</v>
      </c>
      <c r="E93" s="191" t="s">
        <v>19</v>
      </c>
      <c r="F93" s="191" t="s">
        <v>167</v>
      </c>
      <c r="G93" s="192">
        <v>15000</v>
      </c>
      <c r="H93" s="195">
        <v>0</v>
      </c>
      <c r="I93" s="195">
        <v>25</v>
      </c>
      <c r="J93" s="195">
        <v>430.5</v>
      </c>
      <c r="K93" s="195">
        <v>456</v>
      </c>
      <c r="L93" s="193">
        <v>0</v>
      </c>
      <c r="M93" s="194">
        <f t="shared" si="42"/>
        <v>911.5</v>
      </c>
      <c r="N93" s="195">
        <f t="shared" si="39"/>
        <v>14088.5</v>
      </c>
    </row>
    <row r="94" spans="1:14" ht="33.75" customHeight="1" x14ac:dyDescent="0.5">
      <c r="A94" s="190">
        <v>87</v>
      </c>
      <c r="B94" s="191" t="s">
        <v>326</v>
      </c>
      <c r="C94" s="191" t="s">
        <v>182</v>
      </c>
      <c r="D94" s="191" t="s">
        <v>70</v>
      </c>
      <c r="E94" s="191" t="s">
        <v>19</v>
      </c>
      <c r="F94" s="191" t="s">
        <v>167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si="42"/>
        <v>911.5</v>
      </c>
      <c r="N94" s="195">
        <f t="shared" si="39"/>
        <v>14088.5</v>
      </c>
    </row>
    <row r="95" spans="1:14" ht="33.75" customHeight="1" x14ac:dyDescent="0.5">
      <c r="A95" s="190">
        <v>88</v>
      </c>
      <c r="B95" s="191" t="s">
        <v>336</v>
      </c>
      <c r="C95" s="191" t="s">
        <v>182</v>
      </c>
      <c r="D95" s="191" t="s">
        <v>70</v>
      </c>
      <c r="E95" s="191" t="s">
        <v>19</v>
      </c>
      <c r="F95" s="191" t="s">
        <v>167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42"/>
        <v>911.5</v>
      </c>
      <c r="N95" s="195">
        <f t="shared" si="39"/>
        <v>14088.5</v>
      </c>
    </row>
    <row r="96" spans="1:14" ht="33.75" customHeight="1" x14ac:dyDescent="0.5">
      <c r="A96" s="190">
        <v>89</v>
      </c>
      <c r="B96" s="191" t="s">
        <v>337</v>
      </c>
      <c r="C96" s="191" t="s">
        <v>182</v>
      </c>
      <c r="D96" s="191" t="s">
        <v>59</v>
      </c>
      <c r="E96" s="191" t="s">
        <v>19</v>
      </c>
      <c r="F96" s="191" t="s">
        <v>166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si="42"/>
        <v>911.5</v>
      </c>
      <c r="N96" s="195">
        <f t="shared" si="39"/>
        <v>14088.5</v>
      </c>
    </row>
    <row r="97" spans="1:16" ht="33.75" customHeight="1" x14ac:dyDescent="0.5">
      <c r="A97" s="190">
        <v>90</v>
      </c>
      <c r="B97" s="191" t="s">
        <v>329</v>
      </c>
      <c r="C97" s="191" t="s">
        <v>182</v>
      </c>
      <c r="D97" s="191" t="s">
        <v>70</v>
      </c>
      <c r="E97" s="191" t="s">
        <v>19</v>
      </c>
      <c r="F97" s="191" t="s">
        <v>166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42"/>
        <v>911.5</v>
      </c>
      <c r="N97" s="195">
        <f t="shared" si="39"/>
        <v>14088.5</v>
      </c>
    </row>
    <row r="98" spans="1:16" ht="33.75" customHeight="1" x14ac:dyDescent="0.5">
      <c r="A98" s="190">
        <v>91</v>
      </c>
      <c r="B98" s="191" t="s">
        <v>346</v>
      </c>
      <c r="C98" s="191" t="s">
        <v>182</v>
      </c>
      <c r="D98" s="191" t="s">
        <v>59</v>
      </c>
      <c r="E98" s="191" t="s">
        <v>19</v>
      </c>
      <c r="F98" s="191" t="s">
        <v>167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ref="M98" si="49">+H98+I98+J98+K98+L98</f>
        <v>911.5</v>
      </c>
      <c r="N98" s="195">
        <f t="shared" ref="N98" si="50">+G98-M98</f>
        <v>14088.5</v>
      </c>
    </row>
    <row r="99" spans="1:16" ht="33.75" customHeight="1" x14ac:dyDescent="0.5">
      <c r="A99" s="190">
        <v>92</v>
      </c>
      <c r="B99" s="191" t="s">
        <v>347</v>
      </c>
      <c r="C99" s="191" t="s">
        <v>182</v>
      </c>
      <c r="D99" s="191" t="s">
        <v>59</v>
      </c>
      <c r="E99" s="191" t="s">
        <v>19</v>
      </c>
      <c r="F99" s="191" t="s">
        <v>167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ref="M99" si="51">+H99+I99+J99+K99+L99</f>
        <v>911.5</v>
      </c>
      <c r="N99" s="195">
        <f t="shared" ref="N99" si="52">+G99-M99</f>
        <v>14088.5</v>
      </c>
    </row>
    <row r="100" spans="1:16" ht="33.75" customHeight="1" x14ac:dyDescent="0.5">
      <c r="A100" s="190">
        <v>93</v>
      </c>
      <c r="B100" s="191" t="s">
        <v>348</v>
      </c>
      <c r="C100" s="191" t="s">
        <v>182</v>
      </c>
      <c r="D100" s="191" t="s">
        <v>59</v>
      </c>
      <c r="E100" s="191" t="s">
        <v>19</v>
      </c>
      <c r="F100" s="191" t="s">
        <v>166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53">+H100+I100+J100+K100+L100</f>
        <v>911.5</v>
      </c>
      <c r="N100" s="195">
        <f t="shared" ref="N100:N101" si="54">+G100-M100</f>
        <v>14088.5</v>
      </c>
    </row>
    <row r="101" spans="1:16" ht="33.75" customHeight="1" x14ac:dyDescent="0.5">
      <c r="A101" s="190">
        <v>94</v>
      </c>
      <c r="B101" s="191" t="s">
        <v>359</v>
      </c>
      <c r="C101" s="191" t="s">
        <v>182</v>
      </c>
      <c r="D101" s="191" t="s">
        <v>70</v>
      </c>
      <c r="E101" s="191" t="s">
        <v>19</v>
      </c>
      <c r="F101" s="191" t="s">
        <v>167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v>911.5</v>
      </c>
      <c r="N101" s="195">
        <f t="shared" si="54"/>
        <v>14088.5</v>
      </c>
    </row>
    <row r="102" spans="1:16" ht="33.75" customHeight="1" x14ac:dyDescent="0.5">
      <c r="A102" s="190">
        <v>95</v>
      </c>
      <c r="B102" s="191" t="s">
        <v>363</v>
      </c>
      <c r="C102" s="191" t="s">
        <v>182</v>
      </c>
      <c r="D102" s="191" t="s">
        <v>70</v>
      </c>
      <c r="E102" s="191" t="s">
        <v>19</v>
      </c>
      <c r="F102" s="191" t="s">
        <v>167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v>911.5</v>
      </c>
      <c r="N102" s="195">
        <f t="shared" ref="N102" si="55">+G102-M102</f>
        <v>14088.5</v>
      </c>
    </row>
    <row r="103" spans="1:16" ht="33.75" customHeight="1" x14ac:dyDescent="0.5">
      <c r="A103" s="190">
        <v>96</v>
      </c>
      <c r="B103" s="191" t="s">
        <v>364</v>
      </c>
      <c r="C103" s="191" t="s">
        <v>182</v>
      </c>
      <c r="D103" s="191" t="s">
        <v>70</v>
      </c>
      <c r="E103" s="191" t="s">
        <v>19</v>
      </c>
      <c r="F103" s="191" t="s">
        <v>167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ref="N103" si="56">+G103-M103</f>
        <v>14088.5</v>
      </c>
    </row>
    <row r="104" spans="1:16" ht="33.75" customHeight="1" x14ac:dyDescent="0.5">
      <c r="A104" s="190">
        <v>97</v>
      </c>
      <c r="B104" s="191" t="s">
        <v>371</v>
      </c>
      <c r="C104" s="191" t="s">
        <v>182</v>
      </c>
      <c r="D104" s="191" t="s">
        <v>70</v>
      </c>
      <c r="E104" s="191" t="s">
        <v>19</v>
      </c>
      <c r="F104" s="191" t="s">
        <v>167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7">+G104-M104</f>
        <v>14088.5</v>
      </c>
    </row>
    <row r="105" spans="1:16" ht="33.75" customHeight="1" x14ac:dyDescent="0.5">
      <c r="A105" s="190">
        <v>98</v>
      </c>
      <c r="B105" s="191" t="s">
        <v>83</v>
      </c>
      <c r="C105" s="191" t="s">
        <v>182</v>
      </c>
      <c r="D105" s="191" t="s">
        <v>70</v>
      </c>
      <c r="E105" s="191" t="s">
        <v>19</v>
      </c>
      <c r="F105" s="191" t="s">
        <v>167</v>
      </c>
      <c r="G105" s="199">
        <v>12000</v>
      </c>
      <c r="H105" s="195">
        <v>0</v>
      </c>
      <c r="I105" s="195">
        <v>25</v>
      </c>
      <c r="J105" s="195">
        <v>344.4</v>
      </c>
      <c r="K105" s="195">
        <v>364.8</v>
      </c>
      <c r="L105" s="193">
        <v>4269.6000000000004</v>
      </c>
      <c r="M105" s="195">
        <f t="shared" si="42"/>
        <v>5003.8</v>
      </c>
      <c r="N105" s="195">
        <f t="shared" si="39"/>
        <v>6996.2</v>
      </c>
    </row>
    <row r="106" spans="1:16" ht="33.75" customHeight="1" x14ac:dyDescent="0.5">
      <c r="A106" s="201" t="s">
        <v>170</v>
      </c>
      <c r="B106" s="202"/>
      <c r="C106" s="202"/>
      <c r="D106" s="202"/>
      <c r="E106" s="202"/>
      <c r="F106" s="203"/>
      <c r="G106" s="204">
        <f t="shared" ref="G106:N106" si="58">SUM(G8:G105)</f>
        <v>3396593.19</v>
      </c>
      <c r="H106" s="205">
        <f>SUM(H8:H105)</f>
        <v>137598.38999999993</v>
      </c>
      <c r="I106" s="205">
        <f t="shared" si="58"/>
        <v>2450</v>
      </c>
      <c r="J106" s="205">
        <f t="shared" si="58"/>
        <v>97482.220000000059</v>
      </c>
      <c r="K106" s="205">
        <f t="shared" si="58"/>
        <v>101235.59999999998</v>
      </c>
      <c r="L106" s="189">
        <f>SUM(L8:L105)</f>
        <v>41848.779999999992</v>
      </c>
      <c r="M106" s="189">
        <f>SUM(M8:M105)</f>
        <v>380614.98999999982</v>
      </c>
      <c r="N106" s="189">
        <f t="shared" si="58"/>
        <v>3015978.2000000025</v>
      </c>
    </row>
    <row r="108" spans="1:16" ht="15" customHeight="1" x14ac:dyDescent="0.35"/>
    <row r="109" spans="1:16" ht="33.75" customHeight="1" thickBot="1" x14ac:dyDescent="0.55000000000000004">
      <c r="A109" s="206"/>
      <c r="B109" s="207"/>
      <c r="C109" s="208"/>
      <c r="D109" s="208"/>
      <c r="E109" s="208"/>
      <c r="F109" s="208"/>
      <c r="G109" s="209"/>
      <c r="H109" s="210"/>
      <c r="I109" s="210"/>
      <c r="J109" s="210"/>
      <c r="K109" s="211"/>
      <c r="L109" s="212"/>
      <c r="M109" s="212"/>
      <c r="N109" s="212"/>
    </row>
    <row r="110" spans="1:16" ht="33.75" customHeight="1" x14ac:dyDescent="0.5">
      <c r="A110" s="206"/>
      <c r="B110" s="213" t="s">
        <v>84</v>
      </c>
      <c r="C110" s="208"/>
      <c r="D110" s="208"/>
      <c r="E110" s="208"/>
      <c r="F110" s="208"/>
      <c r="G110" s="209"/>
      <c r="H110" s="214" t="s">
        <v>85</v>
      </c>
      <c r="I110" s="214"/>
      <c r="J110" s="214"/>
      <c r="K110" s="211"/>
      <c r="L110" s="212"/>
      <c r="M110" s="212"/>
      <c r="N110" s="212"/>
    </row>
    <row r="111" spans="1:16" ht="33.75" customHeight="1" x14ac:dyDescent="0.5">
      <c r="B111" s="213" t="s">
        <v>171</v>
      </c>
      <c r="G111" s="215"/>
      <c r="H111" s="214" t="s">
        <v>86</v>
      </c>
      <c r="I111" s="214"/>
      <c r="J111" s="216"/>
      <c r="L111" s="215"/>
      <c r="M111" s="215"/>
    </row>
    <row r="112" spans="1:16" ht="33.75" customHeight="1" x14ac:dyDescent="0.35">
      <c r="G112" s="215"/>
      <c r="L112" s="215"/>
      <c r="M112" s="215"/>
      <c r="O112" s="218"/>
      <c r="P112" s="218"/>
    </row>
    <row r="113" spans="15:16" ht="33.75" customHeight="1" x14ac:dyDescent="0.35">
      <c r="O113" s="218"/>
      <c r="P113" s="218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abSelected="1" topLeftCell="B1" zoomScale="51" zoomScaleNormal="51" zoomScaleSheetLayoutView="51" workbookViewId="0">
      <selection activeCell="A47" sqref="A47:XFD47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4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31.5" customHeight="1" x14ac:dyDescent="0.25">
      <c r="A5" s="242" t="s">
        <v>407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</row>
    <row r="6" spans="1:14" ht="36" customHeight="1" x14ac:dyDescent="0.25">
      <c r="A6" s="241" t="s">
        <v>282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28.5" customHeight="1" x14ac:dyDescent="0.45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165</v>
      </c>
      <c r="G8" s="167" t="s">
        <v>169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392</v>
      </c>
      <c r="C9" s="82" t="s">
        <v>261</v>
      </c>
      <c r="D9" s="82" t="s">
        <v>24</v>
      </c>
      <c r="E9" s="83" t="s">
        <v>175</v>
      </c>
      <c r="F9" s="83" t="s">
        <v>167</v>
      </c>
      <c r="G9" s="168">
        <v>120000</v>
      </c>
      <c r="H9" s="226">
        <v>16809.939999999999</v>
      </c>
      <c r="I9" s="163">
        <v>25</v>
      </c>
      <c r="J9" s="163">
        <v>3444</v>
      </c>
      <c r="K9" s="163">
        <v>3648</v>
      </c>
      <c r="L9" s="156">
        <v>0</v>
      </c>
      <c r="M9" s="156">
        <f>+H9+I9+J9+K9+L9</f>
        <v>23926.94</v>
      </c>
      <c r="N9" s="157">
        <f>+G9-M9</f>
        <v>96073.06</v>
      </c>
    </row>
    <row r="10" spans="1:14" ht="34.5" customHeight="1" x14ac:dyDescent="0.45">
      <c r="A10" s="34">
        <v>2</v>
      </c>
      <c r="B10" s="102" t="s">
        <v>20</v>
      </c>
      <c r="C10" s="82" t="s">
        <v>203</v>
      </c>
      <c r="D10" s="82" t="s">
        <v>23</v>
      </c>
      <c r="E10" s="83" t="s">
        <v>175</v>
      </c>
      <c r="F10" s="83" t="s">
        <v>167</v>
      </c>
      <c r="G10" s="168">
        <v>115000</v>
      </c>
      <c r="H10" s="226">
        <v>15204.95</v>
      </c>
      <c r="I10" s="163">
        <v>25</v>
      </c>
      <c r="J10" s="163">
        <v>3300.5</v>
      </c>
      <c r="K10" s="163">
        <v>3496</v>
      </c>
      <c r="L10" s="156">
        <v>1715.46</v>
      </c>
      <c r="M10" s="156">
        <f>+H10+I10+J10+K10+L10</f>
        <v>23741.91</v>
      </c>
      <c r="N10" s="157">
        <f>+G10-M10</f>
        <v>91258.09</v>
      </c>
    </row>
    <row r="11" spans="1:14" s="78" customFormat="1" ht="34.5" customHeight="1" x14ac:dyDescent="0.45">
      <c r="A11" s="120" t="s">
        <v>285</v>
      </c>
      <c r="B11" s="87" t="s">
        <v>17</v>
      </c>
      <c r="C11" s="85" t="s">
        <v>207</v>
      </c>
      <c r="D11" s="87" t="s">
        <v>24</v>
      </c>
      <c r="E11" s="85" t="s">
        <v>175</v>
      </c>
      <c r="F11" s="85" t="s">
        <v>166</v>
      </c>
      <c r="G11" s="169">
        <v>115000</v>
      </c>
      <c r="H11" s="227">
        <v>15633.81</v>
      </c>
      <c r="I11" s="88">
        <v>25</v>
      </c>
      <c r="J11" s="163">
        <v>3300.5</v>
      </c>
      <c r="K11" s="163">
        <v>3496</v>
      </c>
      <c r="L11" s="160">
        <v>0</v>
      </c>
      <c r="M11" s="158">
        <f>+H11+I11+J11+K11+L11</f>
        <v>22455.309999999998</v>
      </c>
      <c r="N11" s="159">
        <f>+G11-M11</f>
        <v>92544.69</v>
      </c>
    </row>
    <row r="12" spans="1:14" ht="34.5" customHeight="1" x14ac:dyDescent="0.45">
      <c r="A12" s="120" t="s">
        <v>286</v>
      </c>
      <c r="B12" s="104" t="s">
        <v>215</v>
      </c>
      <c r="C12" s="83" t="s">
        <v>216</v>
      </c>
      <c r="D12" s="83" t="s">
        <v>24</v>
      </c>
      <c r="E12" s="83" t="s">
        <v>175</v>
      </c>
      <c r="F12" s="83" t="s">
        <v>166</v>
      </c>
      <c r="G12" s="170">
        <v>115000</v>
      </c>
      <c r="H12" s="162">
        <v>15633.81</v>
      </c>
      <c r="I12" s="163">
        <v>25</v>
      </c>
      <c r="J12" s="163">
        <v>3300.5</v>
      </c>
      <c r="K12" s="163">
        <v>3496</v>
      </c>
      <c r="L12" s="160">
        <v>0</v>
      </c>
      <c r="M12" s="156">
        <f>+H12+I12+J12+K12+L12</f>
        <v>22455.309999999998</v>
      </c>
      <c r="N12" s="32">
        <f>+G12-M12</f>
        <v>92544.69</v>
      </c>
    </row>
    <row r="13" spans="1:14" ht="34.5" customHeight="1" x14ac:dyDescent="0.45">
      <c r="A13" s="34">
        <v>5</v>
      </c>
      <c r="B13" s="102" t="s">
        <v>22</v>
      </c>
      <c r="C13" s="83" t="s">
        <v>183</v>
      </c>
      <c r="D13" s="83" t="s">
        <v>23</v>
      </c>
      <c r="E13" s="83" t="s">
        <v>175</v>
      </c>
      <c r="F13" s="83" t="s">
        <v>167</v>
      </c>
      <c r="G13" s="168">
        <v>100000</v>
      </c>
      <c r="H13" s="162">
        <v>12105.44</v>
      </c>
      <c r="I13" s="163">
        <v>25</v>
      </c>
      <c r="J13" s="163">
        <v>2870</v>
      </c>
      <c r="K13" s="163">
        <v>3040</v>
      </c>
      <c r="L13" s="156">
        <v>4269.0600000000004</v>
      </c>
      <c r="M13" s="156">
        <f t="shared" ref="M13:M48" si="0">+H13+I13+J13+K13+L13</f>
        <v>22309.500000000004</v>
      </c>
      <c r="N13" s="32">
        <f t="shared" ref="N13:N26" si="1">+G13-M13</f>
        <v>77690.5</v>
      </c>
    </row>
    <row r="14" spans="1:14" s="24" customFormat="1" ht="34.5" customHeight="1" x14ac:dyDescent="0.45">
      <c r="A14" s="34">
        <v>6</v>
      </c>
      <c r="B14" s="85" t="s">
        <v>27</v>
      </c>
      <c r="C14" s="85" t="s">
        <v>211</v>
      </c>
      <c r="D14" s="83" t="s">
        <v>24</v>
      </c>
      <c r="E14" s="83" t="s">
        <v>175</v>
      </c>
      <c r="F14" s="85" t="s">
        <v>166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ref="M14:M16" si="2">+H14+I14+J14+K14+L14</f>
        <v>10766.85</v>
      </c>
      <c r="N14" s="32">
        <f t="shared" ref="N14:N16" si="3">+G14-M14</f>
        <v>64233.15</v>
      </c>
    </row>
    <row r="15" spans="1:14" ht="34.5" customHeight="1" x14ac:dyDescent="0.45">
      <c r="A15" s="120" t="s">
        <v>289</v>
      </c>
      <c r="B15" s="105" t="s">
        <v>37</v>
      </c>
      <c r="C15" s="83" t="s">
        <v>190</v>
      </c>
      <c r="D15" s="83" t="s">
        <v>23</v>
      </c>
      <c r="E15" s="83" t="s">
        <v>175</v>
      </c>
      <c r="F15" s="83" t="s">
        <v>167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290</v>
      </c>
      <c r="B16" s="104" t="s">
        <v>28</v>
      </c>
      <c r="C16" s="83" t="s">
        <v>188</v>
      </c>
      <c r="D16" s="83" t="s">
        <v>24</v>
      </c>
      <c r="E16" s="83" t="s">
        <v>175</v>
      </c>
      <c r="F16" s="83" t="s">
        <v>166</v>
      </c>
      <c r="G16" s="231">
        <v>75000</v>
      </c>
      <c r="H16" s="162">
        <v>6309.35</v>
      </c>
      <c r="I16" s="163">
        <v>25</v>
      </c>
      <c r="J16" s="163">
        <v>2152.5</v>
      </c>
      <c r="K16" s="163">
        <v>2280</v>
      </c>
      <c r="L16" s="160">
        <v>0</v>
      </c>
      <c r="M16" s="156">
        <f t="shared" si="2"/>
        <v>10766.85</v>
      </c>
      <c r="N16" s="32">
        <f t="shared" si="3"/>
        <v>64233.15</v>
      </c>
    </row>
    <row r="17" spans="1:14" ht="34.5" customHeight="1" x14ac:dyDescent="0.45">
      <c r="A17" s="34">
        <v>9</v>
      </c>
      <c r="B17" s="104" t="s">
        <v>26</v>
      </c>
      <c r="C17" s="83" t="s">
        <v>189</v>
      </c>
      <c r="D17" s="83" t="s">
        <v>23</v>
      </c>
      <c r="E17" s="83" t="s">
        <v>175</v>
      </c>
      <c r="F17" s="83" t="s">
        <v>167</v>
      </c>
      <c r="G17" s="170">
        <v>70000</v>
      </c>
      <c r="H17" s="162">
        <v>4682.2700000000004</v>
      </c>
      <c r="I17" s="163">
        <v>25</v>
      </c>
      <c r="J17" s="163">
        <v>2009</v>
      </c>
      <c r="K17" s="163">
        <v>2128</v>
      </c>
      <c r="L17" s="156">
        <v>25720.92</v>
      </c>
      <c r="M17" s="156">
        <f t="shared" si="0"/>
        <v>34565.19</v>
      </c>
      <c r="N17" s="32">
        <f t="shared" si="1"/>
        <v>35434.81</v>
      </c>
    </row>
    <row r="18" spans="1:14" ht="34.5" customHeight="1" x14ac:dyDescent="0.45">
      <c r="A18" s="34">
        <v>10</v>
      </c>
      <c r="B18" s="104" t="s">
        <v>377</v>
      </c>
      <c r="C18" s="83" t="s">
        <v>186</v>
      </c>
      <c r="D18" s="83" t="s">
        <v>23</v>
      </c>
      <c r="E18" s="83" t="s">
        <v>175</v>
      </c>
      <c r="F18" s="83" t="s">
        <v>167</v>
      </c>
      <c r="G18" s="170">
        <v>70000</v>
      </c>
      <c r="H18" s="162">
        <v>5368.45</v>
      </c>
      <c r="I18" s="163">
        <v>25</v>
      </c>
      <c r="J18" s="163">
        <v>2009</v>
      </c>
      <c r="K18" s="163">
        <v>2128</v>
      </c>
      <c r="L18" s="160">
        <v>0</v>
      </c>
      <c r="M18" s="156">
        <f t="shared" ref="M18:M19" si="4">+H18+I18+J18+K18+L18</f>
        <v>9530.4500000000007</v>
      </c>
      <c r="N18" s="32">
        <f t="shared" ref="N18:N19" si="5">+G18-M18</f>
        <v>60469.55</v>
      </c>
    </row>
    <row r="19" spans="1:14" ht="34.5" customHeight="1" x14ac:dyDescent="0.45">
      <c r="A19" s="34">
        <v>11</v>
      </c>
      <c r="B19" s="104" t="s">
        <v>397</v>
      </c>
      <c r="C19" s="83" t="s">
        <v>207</v>
      </c>
      <c r="D19" s="83" t="s">
        <v>33</v>
      </c>
      <c r="E19" s="83" t="s">
        <v>175</v>
      </c>
      <c r="F19" s="83" t="s">
        <v>166</v>
      </c>
      <c r="G19" s="170">
        <v>65000</v>
      </c>
      <c r="H19" s="162">
        <v>4427.55</v>
      </c>
      <c r="I19" s="163">
        <v>25</v>
      </c>
      <c r="J19" s="163">
        <v>1865.5</v>
      </c>
      <c r="K19" s="163">
        <v>1976</v>
      </c>
      <c r="L19" s="160">
        <v>0</v>
      </c>
      <c r="M19" s="156">
        <f t="shared" si="4"/>
        <v>8294.0499999999993</v>
      </c>
      <c r="N19" s="32">
        <f t="shared" si="5"/>
        <v>56705.95</v>
      </c>
    </row>
    <row r="20" spans="1:14" ht="34.5" customHeight="1" x14ac:dyDescent="0.45">
      <c r="A20" s="120" t="s">
        <v>294</v>
      </c>
      <c r="B20" s="105" t="s">
        <v>339</v>
      </c>
      <c r="C20" s="83" t="s">
        <v>183</v>
      </c>
      <c r="D20" s="83" t="s">
        <v>33</v>
      </c>
      <c r="E20" s="83" t="s">
        <v>175</v>
      </c>
      <c r="F20" s="83" t="s">
        <v>167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ref="M20" si="6">+H20+I20+J20+K20+L20</f>
        <v>7057.65</v>
      </c>
      <c r="N20" s="32">
        <f t="shared" ref="N20" si="7">+G20-M20</f>
        <v>52942.35</v>
      </c>
    </row>
    <row r="21" spans="1:14" ht="34.5" customHeight="1" x14ac:dyDescent="0.45">
      <c r="A21" s="120" t="s">
        <v>295</v>
      </c>
      <c r="B21" s="105" t="s">
        <v>376</v>
      </c>
      <c r="C21" s="83" t="s">
        <v>183</v>
      </c>
      <c r="D21" s="83" t="s">
        <v>33</v>
      </c>
      <c r="E21" s="83" t="s">
        <v>175</v>
      </c>
      <c r="F21" s="83" t="s">
        <v>167</v>
      </c>
      <c r="G21" s="168">
        <v>60000</v>
      </c>
      <c r="H21" s="162">
        <v>3486.65</v>
      </c>
      <c r="I21" s="163">
        <v>25</v>
      </c>
      <c r="J21" s="163">
        <v>1722</v>
      </c>
      <c r="K21" s="163">
        <v>1824</v>
      </c>
      <c r="L21" s="160">
        <v>0</v>
      </c>
      <c r="M21" s="156">
        <f t="shared" ref="M21" si="8">+H21+I21+J21+K21+L21</f>
        <v>7057.65</v>
      </c>
      <c r="N21" s="32">
        <f t="shared" ref="N21" si="9">+G21-M21</f>
        <v>52942.35</v>
      </c>
    </row>
    <row r="22" spans="1:14" ht="34.5" customHeight="1" x14ac:dyDescent="0.45">
      <c r="A22" s="34">
        <v>14</v>
      </c>
      <c r="B22" s="87" t="s">
        <v>29</v>
      </c>
      <c r="C22" s="85" t="s">
        <v>185</v>
      </c>
      <c r="D22" s="83" t="s">
        <v>271</v>
      </c>
      <c r="E22" s="83" t="s">
        <v>175</v>
      </c>
      <c r="F22" s="83" t="s">
        <v>166</v>
      </c>
      <c r="G22" s="168">
        <v>60000</v>
      </c>
      <c r="H22" s="162">
        <v>3486.65</v>
      </c>
      <c r="I22" s="163">
        <v>25</v>
      </c>
      <c r="J22" s="163">
        <v>1722</v>
      </c>
      <c r="K22" s="163">
        <v>1824</v>
      </c>
      <c r="L22" s="160">
        <v>0</v>
      </c>
      <c r="M22" s="156">
        <f t="shared" si="0"/>
        <v>7057.65</v>
      </c>
      <c r="N22" s="32">
        <f t="shared" si="1"/>
        <v>52942.35</v>
      </c>
    </row>
    <row r="23" spans="1:14" ht="34.5" customHeight="1" x14ac:dyDescent="0.45">
      <c r="A23" s="34">
        <v>15</v>
      </c>
      <c r="B23" s="87" t="s">
        <v>395</v>
      </c>
      <c r="C23" s="85" t="s">
        <v>396</v>
      </c>
      <c r="D23" s="83" t="s">
        <v>33</v>
      </c>
      <c r="E23" s="83" t="s">
        <v>175</v>
      </c>
      <c r="F23" s="83" t="s">
        <v>167</v>
      </c>
      <c r="G23" s="168">
        <v>60000</v>
      </c>
      <c r="H23" s="162">
        <v>3145.56</v>
      </c>
      <c r="I23" s="163">
        <v>25</v>
      </c>
      <c r="J23" s="163">
        <v>1722</v>
      </c>
      <c r="K23" s="163">
        <v>1824</v>
      </c>
      <c r="L23" s="160">
        <v>1715.46</v>
      </c>
      <c r="M23" s="156">
        <f t="shared" ref="M23" si="10">+H23+I23+J23+K23+L23</f>
        <v>8432.02</v>
      </c>
      <c r="N23" s="32">
        <f t="shared" ref="N23" si="11">+G23-M23</f>
        <v>51567.979999999996</v>
      </c>
    </row>
    <row r="24" spans="1:14" ht="34.5" customHeight="1" x14ac:dyDescent="0.45">
      <c r="A24" s="34">
        <v>16</v>
      </c>
      <c r="B24" s="105" t="s">
        <v>355</v>
      </c>
      <c r="C24" s="83" t="s">
        <v>356</v>
      </c>
      <c r="D24" s="83" t="s">
        <v>24</v>
      </c>
      <c r="E24" s="83" t="s">
        <v>175</v>
      </c>
      <c r="F24" s="83" t="s">
        <v>166</v>
      </c>
      <c r="G24" s="168">
        <v>50000</v>
      </c>
      <c r="H24" s="162">
        <v>1854</v>
      </c>
      <c r="I24" s="163">
        <v>25</v>
      </c>
      <c r="J24" s="163">
        <v>1435</v>
      </c>
      <c r="K24" s="163">
        <v>1520</v>
      </c>
      <c r="L24" s="160">
        <v>0</v>
      </c>
      <c r="M24" s="156">
        <f t="shared" si="0"/>
        <v>4834</v>
      </c>
      <c r="N24" s="32">
        <f t="shared" si="1"/>
        <v>45166</v>
      </c>
    </row>
    <row r="25" spans="1:14" ht="34.5" customHeight="1" x14ac:dyDescent="0.45">
      <c r="A25" s="120" t="s">
        <v>299</v>
      </c>
      <c r="B25" s="104" t="s">
        <v>217</v>
      </c>
      <c r="C25" s="83" t="s">
        <v>218</v>
      </c>
      <c r="D25" s="83" t="s">
        <v>223</v>
      </c>
      <c r="E25" s="83" t="s">
        <v>175</v>
      </c>
      <c r="F25" s="83" t="s">
        <v>167</v>
      </c>
      <c r="G25" s="170">
        <v>50000</v>
      </c>
      <c r="H25" s="162">
        <v>1854</v>
      </c>
      <c r="I25" s="163">
        <v>25</v>
      </c>
      <c r="J25" s="163">
        <v>1435</v>
      </c>
      <c r="K25" s="163">
        <v>1520</v>
      </c>
      <c r="L25" s="156">
        <v>1715.46</v>
      </c>
      <c r="M25" s="156">
        <f t="shared" si="0"/>
        <v>6549.46</v>
      </c>
      <c r="N25" s="32">
        <f t="shared" si="1"/>
        <v>43450.54</v>
      </c>
    </row>
    <row r="26" spans="1:14" ht="34.5" customHeight="1" x14ac:dyDescent="0.45">
      <c r="A26" s="120" t="s">
        <v>300</v>
      </c>
      <c r="B26" s="85" t="s">
        <v>39</v>
      </c>
      <c r="C26" s="85" t="s">
        <v>185</v>
      </c>
      <c r="D26" s="85" t="s">
        <v>271</v>
      </c>
      <c r="E26" s="83" t="s">
        <v>175</v>
      </c>
      <c r="F26" s="85" t="s">
        <v>167</v>
      </c>
      <c r="G26" s="168">
        <v>50000</v>
      </c>
      <c r="H26" s="162">
        <v>1854</v>
      </c>
      <c r="I26" s="88">
        <v>25</v>
      </c>
      <c r="J26" s="88">
        <v>1435</v>
      </c>
      <c r="K26" s="88">
        <v>1520</v>
      </c>
      <c r="L26" s="160">
        <v>0</v>
      </c>
      <c r="M26" s="160">
        <f t="shared" ref="M26" si="12">+H26+I26+J26+K26+L26</f>
        <v>4834</v>
      </c>
      <c r="N26" s="32">
        <f t="shared" si="1"/>
        <v>45166</v>
      </c>
    </row>
    <row r="27" spans="1:14" ht="34.5" customHeight="1" x14ac:dyDescent="0.45">
      <c r="A27" s="34">
        <v>19</v>
      </c>
      <c r="B27" s="85" t="s">
        <v>372</v>
      </c>
      <c r="C27" s="85" t="s">
        <v>373</v>
      </c>
      <c r="D27" s="85" t="s">
        <v>23</v>
      </c>
      <c r="E27" s="83" t="s">
        <v>175</v>
      </c>
      <c r="F27" s="85" t="s">
        <v>167</v>
      </c>
      <c r="G27" s="168">
        <v>50000</v>
      </c>
      <c r="H27" s="162">
        <v>1854</v>
      </c>
      <c r="I27" s="88">
        <v>25</v>
      </c>
      <c r="J27" s="88">
        <v>1435</v>
      </c>
      <c r="K27" s="88">
        <v>1520</v>
      </c>
      <c r="L27" s="160">
        <v>0</v>
      </c>
      <c r="M27" s="160">
        <f t="shared" ref="M27:M28" si="13">+H27+I27+J27+K27+L27</f>
        <v>4834</v>
      </c>
      <c r="N27" s="32">
        <f t="shared" ref="N27:N28" si="14">+G27-M27</f>
        <v>45166</v>
      </c>
    </row>
    <row r="28" spans="1:14" ht="34.5" customHeight="1" x14ac:dyDescent="0.45">
      <c r="A28" s="34">
        <v>20</v>
      </c>
      <c r="B28" s="105" t="s">
        <v>374</v>
      </c>
      <c r="C28" s="83" t="s">
        <v>186</v>
      </c>
      <c r="D28" s="83" t="s">
        <v>35</v>
      </c>
      <c r="E28" s="83" t="s">
        <v>175</v>
      </c>
      <c r="F28" s="83" t="s">
        <v>166</v>
      </c>
      <c r="G28" s="168">
        <v>50000</v>
      </c>
      <c r="H28" s="162">
        <v>1596.68</v>
      </c>
      <c r="I28" s="163">
        <v>25</v>
      </c>
      <c r="J28" s="163">
        <v>1435</v>
      </c>
      <c r="K28" s="163">
        <v>1520</v>
      </c>
      <c r="L28" s="160">
        <v>0</v>
      </c>
      <c r="M28" s="156">
        <f t="shared" si="13"/>
        <v>4576.68</v>
      </c>
      <c r="N28" s="32">
        <f t="shared" si="14"/>
        <v>45423.32</v>
      </c>
    </row>
    <row r="29" spans="1:14" ht="34.5" customHeight="1" x14ac:dyDescent="0.45">
      <c r="A29" s="120" t="s">
        <v>303</v>
      </c>
      <c r="B29" s="104" t="s">
        <v>388</v>
      </c>
      <c r="C29" s="83" t="s">
        <v>186</v>
      </c>
      <c r="D29" s="83" t="s">
        <v>33</v>
      </c>
      <c r="E29" s="83" t="s">
        <v>175</v>
      </c>
      <c r="F29" s="83" t="s">
        <v>167</v>
      </c>
      <c r="G29" s="168">
        <v>50000</v>
      </c>
      <c r="H29" s="162">
        <v>1854</v>
      </c>
      <c r="I29" s="163">
        <v>25</v>
      </c>
      <c r="J29" s="163">
        <v>1435</v>
      </c>
      <c r="K29" s="163">
        <v>1520</v>
      </c>
      <c r="L29" s="160">
        <v>0</v>
      </c>
      <c r="M29" s="156">
        <v>4834</v>
      </c>
      <c r="N29" s="32">
        <f t="shared" ref="N29" si="15">+G29-M29</f>
        <v>45166</v>
      </c>
    </row>
    <row r="30" spans="1:14" ht="34.5" customHeight="1" x14ac:dyDescent="0.45">
      <c r="A30" s="34">
        <v>22</v>
      </c>
      <c r="B30" s="105" t="s">
        <v>38</v>
      </c>
      <c r="C30" s="83" t="s">
        <v>204</v>
      </c>
      <c r="D30" s="83" t="s">
        <v>210</v>
      </c>
      <c r="E30" s="83" t="s">
        <v>175</v>
      </c>
      <c r="F30" s="83" t="s">
        <v>166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60">
        <v>0</v>
      </c>
      <c r="M30" s="156">
        <f t="shared" si="0"/>
        <v>3832.83</v>
      </c>
      <c r="N30" s="32">
        <f t="shared" ref="N30:N35" si="16">+G30-M30</f>
        <v>41167.17</v>
      </c>
    </row>
    <row r="31" spans="1:14" ht="34.5" customHeight="1" x14ac:dyDescent="0.45">
      <c r="A31" s="34">
        <v>23</v>
      </c>
      <c r="B31" s="110" t="s">
        <v>57</v>
      </c>
      <c r="C31" s="110" t="s">
        <v>180</v>
      </c>
      <c r="D31" s="110" t="s">
        <v>264</v>
      </c>
      <c r="E31" s="83" t="s">
        <v>175</v>
      </c>
      <c r="F31" s="83" t="s">
        <v>166</v>
      </c>
      <c r="G31" s="171">
        <v>45000</v>
      </c>
      <c r="H31" s="162">
        <v>1148.33</v>
      </c>
      <c r="I31" s="163">
        <v>25</v>
      </c>
      <c r="J31" s="163">
        <v>1291.5</v>
      </c>
      <c r="K31" s="163">
        <v>1368</v>
      </c>
      <c r="L31" s="160">
        <v>0</v>
      </c>
      <c r="M31" s="156">
        <f t="shared" ref="M31" si="17">+H31+I31+J31+K31+L31</f>
        <v>3832.83</v>
      </c>
      <c r="N31" s="32">
        <f t="shared" si="16"/>
        <v>41167.17</v>
      </c>
    </row>
    <row r="32" spans="1:14" ht="34.5" customHeight="1" x14ac:dyDescent="0.45">
      <c r="A32" s="34">
        <v>24</v>
      </c>
      <c r="B32" s="105" t="s">
        <v>257</v>
      </c>
      <c r="C32" s="83" t="s">
        <v>258</v>
      </c>
      <c r="D32" s="83" t="s">
        <v>44</v>
      </c>
      <c r="E32" s="83" t="s">
        <v>175</v>
      </c>
      <c r="F32" s="83" t="s">
        <v>166</v>
      </c>
      <c r="G32" s="168">
        <v>45000</v>
      </c>
      <c r="H32" s="162">
        <v>1148.33</v>
      </c>
      <c r="I32" s="163">
        <v>25</v>
      </c>
      <c r="J32" s="163">
        <v>1291.5</v>
      </c>
      <c r="K32" s="163">
        <v>1368</v>
      </c>
      <c r="L32" s="160">
        <v>0</v>
      </c>
      <c r="M32" s="156">
        <f>+H32+I32+J32+K32+L32</f>
        <v>3832.83</v>
      </c>
      <c r="N32" s="32">
        <f t="shared" ref="N32" si="18">+G32-M32</f>
        <v>41167.17</v>
      </c>
    </row>
    <row r="33" spans="1:14" ht="34.5" customHeight="1" x14ac:dyDescent="0.45">
      <c r="A33" s="120" t="s">
        <v>390</v>
      </c>
      <c r="B33" s="105" t="s">
        <v>349</v>
      </c>
      <c r="C33" s="83" t="s">
        <v>189</v>
      </c>
      <c r="D33" s="83" t="s">
        <v>350</v>
      </c>
      <c r="E33" s="83" t="s">
        <v>175</v>
      </c>
      <c r="F33" s="83" t="s">
        <v>166</v>
      </c>
      <c r="G33" s="168">
        <v>45000</v>
      </c>
      <c r="H33" s="162">
        <v>1148.33</v>
      </c>
      <c r="I33" s="163">
        <v>25</v>
      </c>
      <c r="J33" s="163">
        <v>1291.5</v>
      </c>
      <c r="K33" s="163">
        <v>1368</v>
      </c>
      <c r="L33" s="160">
        <v>0</v>
      </c>
      <c r="M33" s="156">
        <f>+H33+I33+J33+K33+L33</f>
        <v>3832.83</v>
      </c>
      <c r="N33" s="32">
        <f t="shared" si="16"/>
        <v>41167.17</v>
      </c>
    </row>
    <row r="34" spans="1:14" ht="34.5" customHeight="1" x14ac:dyDescent="0.45">
      <c r="A34" s="120" t="s">
        <v>403</v>
      </c>
      <c r="B34" s="104" t="s">
        <v>222</v>
      </c>
      <c r="C34" s="83" t="s">
        <v>183</v>
      </c>
      <c r="D34" s="83" t="s">
        <v>145</v>
      </c>
      <c r="E34" s="83" t="s">
        <v>175</v>
      </c>
      <c r="F34" s="83" t="s">
        <v>167</v>
      </c>
      <c r="G34" s="168">
        <v>45000</v>
      </c>
      <c r="H34" s="162">
        <v>1148.33</v>
      </c>
      <c r="I34" s="163">
        <v>25</v>
      </c>
      <c r="J34" s="163">
        <v>1291.5</v>
      </c>
      <c r="K34" s="163">
        <v>1368</v>
      </c>
      <c r="L34" s="160">
        <v>0</v>
      </c>
      <c r="M34" s="156">
        <f t="shared" ref="M34" si="19">+H34+I34+J34+K34+L34</f>
        <v>3832.83</v>
      </c>
      <c r="N34" s="32">
        <f t="shared" ref="N34" si="20">+G34-M34</f>
        <v>41167.17</v>
      </c>
    </row>
    <row r="35" spans="1:14" ht="34.5" customHeight="1" x14ac:dyDescent="0.45">
      <c r="A35" s="34">
        <v>27</v>
      </c>
      <c r="B35" s="104" t="s">
        <v>205</v>
      </c>
      <c r="C35" s="83" t="s">
        <v>204</v>
      </c>
      <c r="D35" s="83" t="s">
        <v>33</v>
      </c>
      <c r="E35" s="83" t="s">
        <v>175</v>
      </c>
      <c r="F35" s="83" t="s">
        <v>166</v>
      </c>
      <c r="G35" s="168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si="0"/>
        <v>2831.65</v>
      </c>
      <c r="N35" s="32">
        <f t="shared" si="16"/>
        <v>37168.35</v>
      </c>
    </row>
    <row r="36" spans="1:14" ht="34.5" customHeight="1" x14ac:dyDescent="0.45">
      <c r="A36" s="34">
        <v>28</v>
      </c>
      <c r="B36" s="104" t="s">
        <v>361</v>
      </c>
      <c r="C36" s="83" t="s">
        <v>204</v>
      </c>
      <c r="D36" s="83" t="s">
        <v>145</v>
      </c>
      <c r="E36" s="83" t="s">
        <v>175</v>
      </c>
      <c r="F36" s="83" t="s">
        <v>167</v>
      </c>
      <c r="G36" s="170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ref="M36" si="21">+H36+I36+J36+K36+L36</f>
        <v>2831.65</v>
      </c>
      <c r="N36" s="32">
        <f t="shared" ref="N36" si="22">+G36-M36</f>
        <v>37168.35</v>
      </c>
    </row>
    <row r="37" spans="1:14" ht="34.5" customHeight="1" x14ac:dyDescent="0.45">
      <c r="A37" s="120" t="s">
        <v>398</v>
      </c>
      <c r="B37" s="104" t="s">
        <v>375</v>
      </c>
      <c r="C37" s="83" t="s">
        <v>190</v>
      </c>
      <c r="D37" s="83" t="s">
        <v>145</v>
      </c>
      <c r="E37" s="83" t="s">
        <v>175</v>
      </c>
      <c r="F37" s="83" t="s">
        <v>167</v>
      </c>
      <c r="G37" s="170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ref="M37" si="23">+H37+I37+J37+K37+L37</f>
        <v>2831.65</v>
      </c>
      <c r="N37" s="32">
        <f t="shared" ref="N37" si="24">+G37-M37</f>
        <v>37168.35</v>
      </c>
    </row>
    <row r="38" spans="1:14" ht="34.5" customHeight="1" x14ac:dyDescent="0.45">
      <c r="A38" s="120" t="s">
        <v>404</v>
      </c>
      <c r="B38" s="104" t="s">
        <v>219</v>
      </c>
      <c r="C38" s="83" t="s">
        <v>220</v>
      </c>
      <c r="D38" s="83" t="s">
        <v>221</v>
      </c>
      <c r="E38" s="83" t="s">
        <v>175</v>
      </c>
      <c r="F38" s="83" t="s">
        <v>166</v>
      </c>
      <c r="G38" s="170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ref="M38:M45" si="25">+H38+I38+J38+K38+L38</f>
        <v>2831.65</v>
      </c>
      <c r="N38" s="32">
        <f t="shared" ref="N38:N45" si="26">+G38-M38</f>
        <v>37168.35</v>
      </c>
    </row>
    <row r="39" spans="1:14" ht="34.5" customHeight="1" x14ac:dyDescent="0.45">
      <c r="A39" s="34">
        <v>31</v>
      </c>
      <c r="B39" s="104" t="s">
        <v>243</v>
      </c>
      <c r="C39" s="83" t="s">
        <v>187</v>
      </c>
      <c r="D39" s="83" t="s">
        <v>221</v>
      </c>
      <c r="E39" s="83" t="s">
        <v>175</v>
      </c>
      <c r="F39" s="83" t="s">
        <v>166</v>
      </c>
      <c r="G39" s="170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5"/>
        <v>2831.65</v>
      </c>
      <c r="N39" s="32">
        <f t="shared" si="26"/>
        <v>37168.35</v>
      </c>
    </row>
    <row r="40" spans="1:14" ht="34.5" customHeight="1" x14ac:dyDescent="0.45">
      <c r="A40" s="34">
        <v>32</v>
      </c>
      <c r="B40" s="104" t="s">
        <v>173</v>
      </c>
      <c r="C40" s="83" t="s">
        <v>188</v>
      </c>
      <c r="D40" s="83" t="s">
        <v>162</v>
      </c>
      <c r="E40" s="83" t="s">
        <v>175</v>
      </c>
      <c r="F40" s="83" t="s">
        <v>166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si="25"/>
        <v>2831.65</v>
      </c>
      <c r="N40" s="32">
        <f t="shared" si="26"/>
        <v>37168.35</v>
      </c>
    </row>
    <row r="41" spans="1:14" ht="34.5" customHeight="1" x14ac:dyDescent="0.45">
      <c r="A41" s="120" t="s">
        <v>399</v>
      </c>
      <c r="B41" s="104" t="s">
        <v>331</v>
      </c>
      <c r="C41" s="83" t="s">
        <v>332</v>
      </c>
      <c r="D41" s="83" t="s">
        <v>145</v>
      </c>
      <c r="E41" s="83" t="s">
        <v>175</v>
      </c>
      <c r="F41" s="83" t="s">
        <v>167</v>
      </c>
      <c r="G41" s="168">
        <v>40000</v>
      </c>
      <c r="H41" s="162">
        <v>442.65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si="25"/>
        <v>2831.65</v>
      </c>
      <c r="N41" s="32">
        <f t="shared" si="26"/>
        <v>37168.35</v>
      </c>
    </row>
    <row r="42" spans="1:14" s="123" customFormat="1" ht="34.5" customHeight="1" x14ac:dyDescent="0.45">
      <c r="A42" s="120" t="s">
        <v>405</v>
      </c>
      <c r="B42" s="104" t="s">
        <v>333</v>
      </c>
      <c r="C42" s="83" t="s">
        <v>332</v>
      </c>
      <c r="D42" s="83" t="s">
        <v>145</v>
      </c>
      <c r="E42" s="83" t="s">
        <v>175</v>
      </c>
      <c r="F42" s="83" t="s">
        <v>167</v>
      </c>
      <c r="G42" s="168">
        <v>40000</v>
      </c>
      <c r="H42" s="162">
        <v>442.65</v>
      </c>
      <c r="I42" s="163">
        <v>25</v>
      </c>
      <c r="J42" s="163">
        <v>1148</v>
      </c>
      <c r="K42" s="163">
        <v>1216</v>
      </c>
      <c r="L42" s="160">
        <v>0</v>
      </c>
      <c r="M42" s="156">
        <f t="shared" si="25"/>
        <v>2831.65</v>
      </c>
      <c r="N42" s="32">
        <f t="shared" si="26"/>
        <v>37168.35</v>
      </c>
    </row>
    <row r="43" spans="1:14" ht="34.5" customHeight="1" x14ac:dyDescent="0.45">
      <c r="A43" s="34">
        <v>35</v>
      </c>
      <c r="B43" s="106" t="s">
        <v>360</v>
      </c>
      <c r="C43" s="83" t="s">
        <v>204</v>
      </c>
      <c r="D43" s="83" t="s">
        <v>145</v>
      </c>
      <c r="E43" s="83" t="s">
        <v>175</v>
      </c>
      <c r="F43" s="83" t="s">
        <v>167</v>
      </c>
      <c r="G43" s="168">
        <v>40000</v>
      </c>
      <c r="H43" s="162">
        <v>442.65</v>
      </c>
      <c r="I43" s="163">
        <v>25</v>
      </c>
      <c r="J43" s="163">
        <v>1148</v>
      </c>
      <c r="K43" s="163">
        <v>1216</v>
      </c>
      <c r="L43" s="160">
        <v>0</v>
      </c>
      <c r="M43" s="156">
        <f t="shared" ref="M43" si="27">+H43+I43+J43+K43+L43</f>
        <v>2831.65</v>
      </c>
      <c r="N43" s="32">
        <f t="shared" ref="N43" si="28">+G43-M43</f>
        <v>37168.35</v>
      </c>
    </row>
    <row r="44" spans="1:14" ht="34.5" customHeight="1" x14ac:dyDescent="0.45">
      <c r="A44" s="34">
        <v>36</v>
      </c>
      <c r="B44" s="104" t="s">
        <v>351</v>
      </c>
      <c r="C44" s="83" t="s">
        <v>183</v>
      </c>
      <c r="D44" s="83" t="s">
        <v>145</v>
      </c>
      <c r="E44" s="83" t="s">
        <v>175</v>
      </c>
      <c r="F44" s="83" t="s">
        <v>167</v>
      </c>
      <c r="G44" s="168">
        <v>40000</v>
      </c>
      <c r="H44" s="162">
        <v>442.65</v>
      </c>
      <c r="I44" s="163">
        <v>25</v>
      </c>
      <c r="J44" s="163">
        <v>1148</v>
      </c>
      <c r="K44" s="163">
        <v>1216</v>
      </c>
      <c r="L44" s="160">
        <v>0</v>
      </c>
      <c r="M44" s="156">
        <f t="shared" ref="M44" si="29">+H44+I44+J44+K44+L44</f>
        <v>2831.65</v>
      </c>
      <c r="N44" s="32">
        <f t="shared" ref="N44" si="30">+G44-M44</f>
        <v>37168.35</v>
      </c>
    </row>
    <row r="45" spans="1:14" ht="34.5" customHeight="1" x14ac:dyDescent="0.45">
      <c r="A45" s="120" t="s">
        <v>406</v>
      </c>
      <c r="B45" s="104" t="s">
        <v>310</v>
      </c>
      <c r="C45" s="83" t="s">
        <v>311</v>
      </c>
      <c r="D45" s="83" t="s">
        <v>312</v>
      </c>
      <c r="E45" s="83" t="s">
        <v>175</v>
      </c>
      <c r="F45" s="83" t="s">
        <v>167</v>
      </c>
      <c r="G45" s="168">
        <v>40000</v>
      </c>
      <c r="H45" s="162">
        <v>185.33</v>
      </c>
      <c r="I45" s="163">
        <v>25</v>
      </c>
      <c r="J45" s="163">
        <v>1148</v>
      </c>
      <c r="K45" s="163">
        <v>1216</v>
      </c>
      <c r="L45" s="156">
        <v>1715.46</v>
      </c>
      <c r="M45" s="156">
        <f t="shared" si="25"/>
        <v>4289.79</v>
      </c>
      <c r="N45" s="32">
        <f t="shared" si="26"/>
        <v>35710.21</v>
      </c>
    </row>
    <row r="46" spans="1:14" ht="34.5" customHeight="1" x14ac:dyDescent="0.45">
      <c r="A46" s="34">
        <v>38</v>
      </c>
      <c r="B46" s="104" t="s">
        <v>179</v>
      </c>
      <c r="C46" s="83" t="s">
        <v>188</v>
      </c>
      <c r="D46" s="83" t="s">
        <v>357</v>
      </c>
      <c r="E46" s="83" t="s">
        <v>175</v>
      </c>
      <c r="F46" s="83" t="s">
        <v>166</v>
      </c>
      <c r="G46" s="171">
        <v>35000</v>
      </c>
      <c r="H46" s="163">
        <v>0</v>
      </c>
      <c r="I46" s="163">
        <v>25</v>
      </c>
      <c r="J46" s="163">
        <v>1004.5</v>
      </c>
      <c r="K46" s="163">
        <v>1064</v>
      </c>
      <c r="L46" s="160">
        <v>0</v>
      </c>
      <c r="M46" s="156">
        <f t="shared" si="0"/>
        <v>2093.5</v>
      </c>
      <c r="N46" s="32">
        <f t="shared" ref="N46:N48" si="31">+G46-M46</f>
        <v>32906.5</v>
      </c>
    </row>
    <row r="47" spans="1:14" ht="34.5" customHeight="1" x14ac:dyDescent="0.45">
      <c r="A47" s="34">
        <v>37</v>
      </c>
      <c r="B47" s="110" t="s">
        <v>57</v>
      </c>
      <c r="C47" s="110" t="s">
        <v>180</v>
      </c>
      <c r="D47" s="110" t="s">
        <v>264</v>
      </c>
      <c r="E47" s="83" t="s">
        <v>175</v>
      </c>
      <c r="F47" s="83" t="s">
        <v>166</v>
      </c>
      <c r="G47" s="171">
        <v>35000</v>
      </c>
      <c r="H47" s="163">
        <v>0</v>
      </c>
      <c r="I47" s="163">
        <v>25</v>
      </c>
      <c r="J47" s="163">
        <v>1004.5</v>
      </c>
      <c r="K47" s="163">
        <v>1064</v>
      </c>
      <c r="L47" s="160">
        <v>0</v>
      </c>
      <c r="M47" s="156">
        <f t="shared" ref="M47" si="32">+H47+I47+J47+K47+L47</f>
        <v>2093.5</v>
      </c>
      <c r="N47" s="32">
        <f t="shared" ref="N47" si="33">+G47-M47</f>
        <v>32906.5</v>
      </c>
    </row>
    <row r="48" spans="1:14" ht="34.5" customHeight="1" x14ac:dyDescent="0.45">
      <c r="A48" s="120" t="s">
        <v>393</v>
      </c>
      <c r="B48" s="106" t="s">
        <v>174</v>
      </c>
      <c r="C48" s="85" t="s">
        <v>181</v>
      </c>
      <c r="D48" s="84" t="s">
        <v>272</v>
      </c>
      <c r="E48" s="83" t="s">
        <v>175</v>
      </c>
      <c r="F48" s="83" t="s">
        <v>166</v>
      </c>
      <c r="G48" s="171">
        <v>30000</v>
      </c>
      <c r="H48" s="163">
        <v>0</v>
      </c>
      <c r="I48" s="163">
        <v>25</v>
      </c>
      <c r="J48" s="163">
        <v>861</v>
      </c>
      <c r="K48" s="163">
        <v>912</v>
      </c>
      <c r="L48" s="160">
        <v>0</v>
      </c>
      <c r="M48" s="156">
        <f t="shared" si="0"/>
        <v>1798</v>
      </c>
      <c r="N48" s="32">
        <f t="shared" si="31"/>
        <v>28202</v>
      </c>
    </row>
    <row r="49" spans="1:14" ht="46.5" customHeight="1" x14ac:dyDescent="0.45">
      <c r="A49" s="239" t="s">
        <v>170</v>
      </c>
      <c r="B49" s="240"/>
      <c r="C49" s="240"/>
      <c r="D49" s="240"/>
      <c r="E49" s="240"/>
      <c r="F49" s="240"/>
      <c r="G49" s="172">
        <f>SUM(G9:G48)</f>
        <v>2300000</v>
      </c>
      <c r="H49" s="164">
        <f>SUM(H9:H48)</f>
        <v>143619.93999999986</v>
      </c>
      <c r="I49" s="164">
        <f>SUM(I9:I48)</f>
        <v>1000</v>
      </c>
      <c r="J49" s="164">
        <f>SUM(J9:J48)</f>
        <v>66010</v>
      </c>
      <c r="K49" s="164">
        <f>SUM(K9:K48)</f>
        <v>69920</v>
      </c>
      <c r="L49" s="164">
        <f>SUM(L9:L48)</f>
        <v>36851.82</v>
      </c>
      <c r="M49" s="161">
        <f>SUM(M9:M48)</f>
        <v>317401.76000000024</v>
      </c>
      <c r="N49" s="161">
        <f>SUM(N9:N48)</f>
        <v>1982598.2400000005</v>
      </c>
    </row>
    <row r="50" spans="1:14" ht="46.5" customHeight="1" x14ac:dyDescent="0.3">
      <c r="H50" s="234"/>
    </row>
    <row r="51" spans="1:14" ht="46.5" customHeight="1" thickBot="1" x14ac:dyDescent="0.55000000000000004">
      <c r="A51" s="37"/>
      <c r="B51" s="90"/>
      <c r="C51" s="91"/>
      <c r="D51" s="91"/>
      <c r="E51" s="233"/>
      <c r="F51" s="91"/>
      <c r="G51" s="173"/>
      <c r="H51" s="92"/>
      <c r="I51" s="92"/>
      <c r="J51" s="92"/>
      <c r="K51" s="93"/>
      <c r="L51" s="93"/>
      <c r="M51" s="93"/>
      <c r="N51" s="36"/>
    </row>
    <row r="52" spans="1:14" ht="46.5" customHeight="1" x14ac:dyDescent="0.5">
      <c r="A52" s="37"/>
      <c r="B52" s="94" t="s">
        <v>84</v>
      </c>
      <c r="C52" s="95"/>
      <c r="D52" s="95"/>
      <c r="E52" s="95"/>
      <c r="F52" s="95"/>
      <c r="G52" s="174"/>
      <c r="H52" s="96" t="s">
        <v>85</v>
      </c>
      <c r="I52" s="96"/>
      <c r="J52" s="96"/>
      <c r="K52" s="97"/>
      <c r="L52" s="98"/>
      <c r="M52" s="93"/>
      <c r="N52" s="36"/>
    </row>
    <row r="53" spans="1:14" ht="33.75" customHeight="1" x14ac:dyDescent="0.5">
      <c r="A53" s="37"/>
      <c r="B53" s="94" t="s">
        <v>171</v>
      </c>
      <c r="C53" s="95"/>
      <c r="D53" s="95"/>
      <c r="E53" s="95"/>
      <c r="F53" s="95"/>
      <c r="G53" s="174"/>
      <c r="H53" s="96" t="s">
        <v>86</v>
      </c>
      <c r="I53" s="96"/>
      <c r="J53" s="97"/>
      <c r="K53" s="96"/>
      <c r="L53" s="98"/>
      <c r="M53" s="93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5"/>
      <c r="H54" s="40"/>
      <c r="I54" s="40"/>
      <c r="J54" s="40"/>
      <c r="K54" s="41"/>
      <c r="L54" s="41"/>
      <c r="M54" s="41"/>
      <c r="N54" s="36"/>
    </row>
    <row r="55" spans="1:14" ht="46.5" customHeight="1" x14ac:dyDescent="0.45">
      <c r="A55" s="37"/>
      <c r="B55" s="53"/>
      <c r="C55" s="39"/>
      <c r="D55" s="39"/>
      <c r="E55" s="39"/>
      <c r="F55" s="39"/>
      <c r="G55" s="175"/>
      <c r="H55" s="41"/>
      <c r="I55" s="41"/>
      <c r="J55" s="41"/>
      <c r="K55" s="41"/>
      <c r="L55" s="41"/>
      <c r="M55" s="41"/>
      <c r="N55" s="36"/>
    </row>
    <row r="56" spans="1:14" ht="46.5" customHeight="1" x14ac:dyDescent="0.45">
      <c r="A56" s="37"/>
      <c r="B56" s="53"/>
      <c r="C56" s="39"/>
      <c r="D56" s="39"/>
      <c r="E56" s="39"/>
      <c r="F56" s="39"/>
      <c r="G56" s="175"/>
      <c r="H56" s="41"/>
      <c r="I56" s="41"/>
      <c r="J56" s="41"/>
      <c r="K56" s="41"/>
      <c r="L56" s="41"/>
      <c r="M56" s="41"/>
      <c r="N56" s="36"/>
    </row>
    <row r="57" spans="1:14" ht="46.5" customHeight="1" x14ac:dyDescent="0.4">
      <c r="A57" s="37"/>
      <c r="B57" s="52"/>
      <c r="C57" s="35"/>
      <c r="D57" s="35"/>
      <c r="E57" s="35"/>
      <c r="F57" s="35"/>
      <c r="G57" s="176"/>
      <c r="H57" s="36"/>
      <c r="I57" s="36"/>
      <c r="J57" s="36"/>
      <c r="K57" s="36"/>
      <c r="L57" s="36"/>
      <c r="M57" s="36"/>
      <c r="N57" s="36"/>
    </row>
    <row r="58" spans="1:14" ht="46.5" customHeight="1" x14ac:dyDescent="0.45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  <row r="59" spans="1:14" ht="46.5" customHeight="1" x14ac:dyDescent="0.45">
      <c r="A59" s="109"/>
      <c r="B59" s="54"/>
      <c r="C59" s="42"/>
      <c r="D59" s="42"/>
      <c r="E59" s="42"/>
      <c r="F59" s="42"/>
      <c r="G59" s="177"/>
      <c r="H59" s="43"/>
      <c r="I59" s="43"/>
      <c r="J59" s="43"/>
      <c r="K59" s="43"/>
      <c r="L59" s="124"/>
      <c r="M59" s="124"/>
      <c r="N59" s="124"/>
    </row>
  </sheetData>
  <sortState xmlns:xlrd2="http://schemas.microsoft.com/office/spreadsheetml/2017/richdata2" ref="A9:N48">
    <sortCondition descending="1" ref="G9:G48"/>
  </sortState>
  <mergeCells count="6">
    <mergeCell ref="A49:F49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topLeftCell="D1" zoomScale="41" zoomScaleNormal="59" zoomScaleSheetLayoutView="41" zoomScalePageLayoutView="39" workbookViewId="0">
      <selection activeCell="N46" sqref="N46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s="1" customFormat="1" ht="29.25" customHeight="1" x14ac:dyDescent="0.5">
      <c r="A4" s="243" t="s">
        <v>402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1" customFormat="1" ht="25.5" customHeight="1" x14ac:dyDescent="0.5">
      <c r="A5" s="241" t="s">
        <v>196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1" customFormat="1" ht="6" customHeight="1" x14ac:dyDescent="0.5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165</v>
      </c>
      <c r="G7" s="144" t="s">
        <v>169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97</v>
      </c>
      <c r="C8" s="85" t="s">
        <v>263</v>
      </c>
      <c r="D8" s="85" t="s">
        <v>362</v>
      </c>
      <c r="E8" s="85" t="s">
        <v>25</v>
      </c>
      <c r="F8" s="11" t="s">
        <v>167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104</v>
      </c>
      <c r="C9" s="85" t="s">
        <v>201</v>
      </c>
      <c r="D9" s="85" t="s">
        <v>381</v>
      </c>
      <c r="E9" s="85" t="s">
        <v>25</v>
      </c>
      <c r="F9" s="11" t="s">
        <v>167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98</v>
      </c>
      <c r="C10" s="85" t="s">
        <v>187</v>
      </c>
      <c r="D10" s="85" t="s">
        <v>24</v>
      </c>
      <c r="E10" s="85" t="s">
        <v>25</v>
      </c>
      <c r="F10" s="11" t="s">
        <v>166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5" t="s">
        <v>229</v>
      </c>
      <c r="C11" s="85" t="s">
        <v>268</v>
      </c>
      <c r="D11" s="85" t="s">
        <v>24</v>
      </c>
      <c r="E11" s="85" t="s">
        <v>19</v>
      </c>
      <c r="F11" s="11" t="s">
        <v>166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92</v>
      </c>
      <c r="C12" s="11" t="s">
        <v>201</v>
      </c>
      <c r="D12" s="11" t="s">
        <v>93</v>
      </c>
      <c r="E12" s="11" t="s">
        <v>19</v>
      </c>
      <c r="F12" s="11" t="s">
        <v>167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227</v>
      </c>
      <c r="C13" s="85" t="s">
        <v>187</v>
      </c>
      <c r="D13" s="85" t="s">
        <v>100</v>
      </c>
      <c r="E13" s="85" t="s">
        <v>25</v>
      </c>
      <c r="F13" s="11" t="s">
        <v>166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4471.22</v>
      </c>
      <c r="M13" s="58">
        <f t="shared" ref="M13:M45" si="6">+H13+I13+J13+K13+L13</f>
        <v>10306.400000000001</v>
      </c>
      <c r="N13" s="58">
        <f t="shared" ref="N13:N45" si="7">+G13-M13</f>
        <v>44693.599999999999</v>
      </c>
    </row>
    <row r="14" spans="1:14" ht="39" customHeight="1" x14ac:dyDescent="0.45">
      <c r="A14" s="9">
        <v>7</v>
      </c>
      <c r="B14" s="85" t="s">
        <v>101</v>
      </c>
      <c r="C14" s="85" t="s">
        <v>187</v>
      </c>
      <c r="D14" s="85" t="s">
        <v>100</v>
      </c>
      <c r="E14" s="85" t="s">
        <v>25</v>
      </c>
      <c r="F14" s="11" t="s">
        <v>167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5" t="s">
        <v>228</v>
      </c>
      <c r="C15" s="85" t="s">
        <v>187</v>
      </c>
      <c r="D15" s="85" t="s">
        <v>100</v>
      </c>
      <c r="E15" s="85" t="s">
        <v>25</v>
      </c>
      <c r="F15" s="11" t="s">
        <v>166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5" t="s">
        <v>94</v>
      </c>
      <c r="C16" s="85" t="s">
        <v>201</v>
      </c>
      <c r="D16" s="85" t="s">
        <v>95</v>
      </c>
      <c r="E16" s="85" t="s">
        <v>25</v>
      </c>
      <c r="F16" s="11" t="s">
        <v>166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96</v>
      </c>
      <c r="C17" s="85" t="s">
        <v>201</v>
      </c>
      <c r="D17" s="85" t="s">
        <v>95</v>
      </c>
      <c r="E17" s="85" t="s">
        <v>19</v>
      </c>
      <c r="F17" s="11" t="s">
        <v>167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3150</v>
      </c>
      <c r="M17" s="58">
        <f t="shared" si="6"/>
        <v>6982.83</v>
      </c>
      <c r="N17" s="58">
        <f t="shared" si="7"/>
        <v>38017.17</v>
      </c>
    </row>
    <row r="18" spans="1:14" s="55" customFormat="1" ht="39" customHeight="1" x14ac:dyDescent="0.45">
      <c r="A18" s="9">
        <v>11</v>
      </c>
      <c r="B18" s="85" t="s">
        <v>120</v>
      </c>
      <c r="C18" s="85" t="s">
        <v>208</v>
      </c>
      <c r="D18" s="85" t="s">
        <v>256</v>
      </c>
      <c r="E18" s="85" t="s">
        <v>19</v>
      </c>
      <c r="F18" s="85" t="s">
        <v>166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4282.83</v>
      </c>
      <c r="N18" s="88">
        <f>+G18-M18</f>
        <v>40717.17</v>
      </c>
    </row>
    <row r="19" spans="1:14" ht="39" customHeight="1" x14ac:dyDescent="0.45">
      <c r="A19" s="9">
        <v>12</v>
      </c>
      <c r="B19" s="85" t="s">
        <v>119</v>
      </c>
      <c r="C19" s="85" t="s">
        <v>187</v>
      </c>
      <c r="D19" s="85" t="s">
        <v>53</v>
      </c>
      <c r="E19" s="85" t="s">
        <v>19</v>
      </c>
      <c r="F19" s="11" t="s">
        <v>166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102</v>
      </c>
      <c r="C20" s="85" t="s">
        <v>187</v>
      </c>
      <c r="D20" s="85" t="s">
        <v>103</v>
      </c>
      <c r="E20" s="85" t="s">
        <v>25</v>
      </c>
      <c r="F20" s="11" t="s">
        <v>166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</v>
      </c>
      <c r="N20" s="58">
        <f t="shared" si="7"/>
        <v>37168.35</v>
      </c>
    </row>
    <row r="21" spans="1:14" ht="39" customHeight="1" x14ac:dyDescent="0.45">
      <c r="A21" s="9">
        <v>14</v>
      </c>
      <c r="B21" s="85" t="s">
        <v>116</v>
      </c>
      <c r="C21" s="85" t="s">
        <v>187</v>
      </c>
      <c r="D21" s="85" t="s">
        <v>117</v>
      </c>
      <c r="E21" s="85" t="s">
        <v>19</v>
      </c>
      <c r="F21" s="11" t="s">
        <v>167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</v>
      </c>
      <c r="N21" s="58">
        <f t="shared" ref="N21" si="11">+G21-M21</f>
        <v>36768.35</v>
      </c>
    </row>
    <row r="22" spans="1:14" ht="39" customHeight="1" x14ac:dyDescent="0.45">
      <c r="A22" s="9">
        <v>15</v>
      </c>
      <c r="B22" s="85" t="s">
        <v>113</v>
      </c>
      <c r="C22" s="85" t="s">
        <v>187</v>
      </c>
      <c r="D22" s="85" t="s">
        <v>106</v>
      </c>
      <c r="E22" s="85" t="s">
        <v>19</v>
      </c>
      <c r="F22" s="11" t="s">
        <v>166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115</v>
      </c>
      <c r="C23" s="85" t="s">
        <v>187</v>
      </c>
      <c r="D23" s="85" t="s">
        <v>106</v>
      </c>
      <c r="E23" s="85" t="s">
        <v>19</v>
      </c>
      <c r="F23" s="11" t="s">
        <v>166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5794.98</v>
      </c>
      <c r="M23" s="58">
        <f t="shared" si="6"/>
        <v>7888.48</v>
      </c>
      <c r="N23" s="58">
        <f t="shared" si="7"/>
        <v>27111.52</v>
      </c>
    </row>
    <row r="24" spans="1:14" ht="39" customHeight="1" x14ac:dyDescent="0.45">
      <c r="A24" s="9">
        <v>17</v>
      </c>
      <c r="B24" s="85" t="s">
        <v>118</v>
      </c>
      <c r="C24" s="85" t="s">
        <v>208</v>
      </c>
      <c r="D24" s="85" t="s">
        <v>53</v>
      </c>
      <c r="E24" s="85" t="s">
        <v>19</v>
      </c>
      <c r="F24" s="11" t="s">
        <v>166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spans="1:14" ht="39" customHeight="1" x14ac:dyDescent="0.45">
      <c r="A25" s="9">
        <v>18</v>
      </c>
      <c r="B25" s="85" t="s">
        <v>87</v>
      </c>
      <c r="C25" s="85" t="s">
        <v>230</v>
      </c>
      <c r="D25" s="85" t="s">
        <v>106</v>
      </c>
      <c r="E25" s="85" t="s">
        <v>19</v>
      </c>
      <c r="F25" s="11" t="s">
        <v>166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365</v>
      </c>
      <c r="C26" s="85" t="s">
        <v>187</v>
      </c>
      <c r="D26" s="85" t="s">
        <v>366</v>
      </c>
      <c r="E26" s="85" t="s">
        <v>19</v>
      </c>
      <c r="F26" s="11" t="s">
        <v>166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122</v>
      </c>
      <c r="C27" s="85" t="s">
        <v>202</v>
      </c>
      <c r="D27" s="85" t="s">
        <v>273</v>
      </c>
      <c r="E27" s="85" t="s">
        <v>19</v>
      </c>
      <c r="F27" s="11" t="s">
        <v>166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320</v>
      </c>
      <c r="C28" s="85" t="s">
        <v>187</v>
      </c>
      <c r="D28" s="85" t="s">
        <v>53</v>
      </c>
      <c r="E28" s="85" t="s">
        <v>19</v>
      </c>
      <c r="F28" s="11" t="s">
        <v>167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105</v>
      </c>
      <c r="C29" s="85" t="s">
        <v>187</v>
      </c>
      <c r="D29" s="85" t="s">
        <v>106</v>
      </c>
      <c r="E29" s="85" t="s">
        <v>25</v>
      </c>
      <c r="F29" s="11" t="s">
        <v>166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99</v>
      </c>
      <c r="C30" s="85" t="s">
        <v>187</v>
      </c>
      <c r="D30" s="85" t="s">
        <v>74</v>
      </c>
      <c r="E30" s="85" t="s">
        <v>25</v>
      </c>
      <c r="F30" s="85" t="s">
        <v>167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107</v>
      </c>
      <c r="C31" s="85" t="s">
        <v>187</v>
      </c>
      <c r="D31" s="85" t="s">
        <v>106</v>
      </c>
      <c r="E31" s="85" t="s">
        <v>19</v>
      </c>
      <c r="F31" s="11" t="s">
        <v>167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109</v>
      </c>
      <c r="C32" s="85" t="s">
        <v>187</v>
      </c>
      <c r="D32" s="85" t="s">
        <v>106</v>
      </c>
      <c r="E32" s="85" t="s">
        <v>19</v>
      </c>
      <c r="F32" s="11" t="s">
        <v>167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108</v>
      </c>
      <c r="C33" s="85" t="s">
        <v>187</v>
      </c>
      <c r="D33" s="85" t="s">
        <v>106</v>
      </c>
      <c r="E33" s="85" t="s">
        <v>19</v>
      </c>
      <c r="F33" s="11" t="s">
        <v>167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111</v>
      </c>
      <c r="C34" s="85" t="s">
        <v>187</v>
      </c>
      <c r="D34" s="85" t="s">
        <v>106</v>
      </c>
      <c r="E34" s="85" t="s">
        <v>19</v>
      </c>
      <c r="F34" s="11" t="s">
        <v>167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88</v>
      </c>
      <c r="C35" s="85" t="s">
        <v>187</v>
      </c>
      <c r="D35" s="85" t="s">
        <v>106</v>
      </c>
      <c r="E35" s="85" t="s">
        <v>19</v>
      </c>
      <c r="F35" s="11" t="s">
        <v>167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110</v>
      </c>
      <c r="C36" s="85" t="s">
        <v>187</v>
      </c>
      <c r="D36" s="85" t="s">
        <v>106</v>
      </c>
      <c r="E36" s="85" t="s">
        <v>19</v>
      </c>
      <c r="F36" s="11" t="s">
        <v>167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112</v>
      </c>
      <c r="C37" s="85" t="s">
        <v>187</v>
      </c>
      <c r="D37" s="85" t="s">
        <v>106</v>
      </c>
      <c r="E37" s="85" t="s">
        <v>19</v>
      </c>
      <c r="F37" s="11" t="s">
        <v>167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6"/>
        <v>1620.6999999999998</v>
      </c>
      <c r="N37" s="58">
        <f t="shared" si="17"/>
        <v>25379.3</v>
      </c>
    </row>
    <row r="38" spans="1:14" s="55" customFormat="1" ht="39" customHeight="1" x14ac:dyDescent="0.45">
      <c r="A38" s="9">
        <v>31</v>
      </c>
      <c r="B38" s="85" t="s">
        <v>276</v>
      </c>
      <c r="C38" s="85" t="s">
        <v>187</v>
      </c>
      <c r="D38" s="85" t="s">
        <v>273</v>
      </c>
      <c r="E38" s="85" t="s">
        <v>19</v>
      </c>
      <c r="F38" s="85" t="s">
        <v>167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226</v>
      </c>
      <c r="C39" s="85" t="s">
        <v>187</v>
      </c>
      <c r="D39" s="85" t="s">
        <v>46</v>
      </c>
      <c r="E39" s="85" t="s">
        <v>19</v>
      </c>
      <c r="F39" s="11" t="s">
        <v>166</v>
      </c>
      <c r="G39" s="58">
        <v>22000</v>
      </c>
      <c r="H39" s="58">
        <v>0</v>
      </c>
      <c r="I39" s="58">
        <v>25</v>
      </c>
      <c r="J39" s="58">
        <v>631.4</v>
      </c>
      <c r="K39" s="58">
        <v>668.8</v>
      </c>
      <c r="L39" s="222">
        <v>0</v>
      </c>
      <c r="M39" s="58">
        <f t="shared" si="6"/>
        <v>1325.1999999999998</v>
      </c>
      <c r="N39" s="58">
        <f t="shared" si="7"/>
        <v>20674.8</v>
      </c>
    </row>
    <row r="40" spans="1:14" ht="39" customHeight="1" x14ac:dyDescent="0.45">
      <c r="A40" s="9">
        <v>33</v>
      </c>
      <c r="B40" s="85" t="s">
        <v>277</v>
      </c>
      <c r="C40" s="85" t="s">
        <v>187</v>
      </c>
      <c r="D40" s="85" t="s">
        <v>273</v>
      </c>
      <c r="E40" s="85" t="s">
        <v>19</v>
      </c>
      <c r="F40" s="11" t="s">
        <v>166</v>
      </c>
      <c r="G40" s="58">
        <v>20000</v>
      </c>
      <c r="H40" s="58">
        <v>0</v>
      </c>
      <c r="I40" s="58">
        <v>25</v>
      </c>
      <c r="J40" s="58">
        <v>574</v>
      </c>
      <c r="K40" s="58">
        <v>608</v>
      </c>
      <c r="L40" s="222">
        <v>0</v>
      </c>
      <c r="M40" s="58">
        <f t="shared" si="6"/>
        <v>1207</v>
      </c>
      <c r="N40" s="58">
        <f t="shared" si="7"/>
        <v>18793</v>
      </c>
    </row>
    <row r="41" spans="1:14" ht="39" customHeight="1" x14ac:dyDescent="0.45">
      <c r="A41" s="9">
        <v>34</v>
      </c>
      <c r="B41" s="11" t="s">
        <v>91</v>
      </c>
      <c r="C41" s="11" t="s">
        <v>187</v>
      </c>
      <c r="D41" s="11" t="s">
        <v>89</v>
      </c>
      <c r="E41" s="11" t="s">
        <v>19</v>
      </c>
      <c r="F41" s="11" t="s">
        <v>167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1">
        <v>0</v>
      </c>
      <c r="M41" s="58">
        <f t="shared" ref="M41" si="18">+H41+I41+J41+K41+L41</f>
        <v>1207</v>
      </c>
      <c r="N41" s="58">
        <f t="shared" ref="N41" si="19">+G41-M41</f>
        <v>18793</v>
      </c>
    </row>
    <row r="42" spans="1:14" ht="39" customHeight="1" x14ac:dyDescent="0.45">
      <c r="A42" s="9">
        <v>35</v>
      </c>
      <c r="B42" s="85" t="s">
        <v>121</v>
      </c>
      <c r="C42" s="85" t="s">
        <v>187</v>
      </c>
      <c r="D42" s="85" t="s">
        <v>90</v>
      </c>
      <c r="E42" s="85" t="s">
        <v>19</v>
      </c>
      <c r="F42" s="11" t="s">
        <v>166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:M43" si="20">+H42+I42+J42+K42+L42</f>
        <v>1207</v>
      </c>
      <c r="N42" s="58">
        <f t="shared" ref="N42:N43" si="21">+G42-M42</f>
        <v>18793</v>
      </c>
    </row>
    <row r="43" spans="1:14" ht="39" customHeight="1" x14ac:dyDescent="0.45">
      <c r="A43" s="9">
        <v>36</v>
      </c>
      <c r="B43" s="85" t="s">
        <v>246</v>
      </c>
      <c r="C43" s="85" t="s">
        <v>187</v>
      </c>
      <c r="D43" s="85" t="s">
        <v>90</v>
      </c>
      <c r="E43" s="85" t="s">
        <v>19</v>
      </c>
      <c r="F43" s="11" t="s">
        <v>166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si="20"/>
        <v>1207</v>
      </c>
      <c r="N43" s="58">
        <f t="shared" si="21"/>
        <v>18793</v>
      </c>
    </row>
    <row r="44" spans="1:14" ht="39" customHeight="1" x14ac:dyDescent="0.45">
      <c r="A44" s="9">
        <v>37</v>
      </c>
      <c r="B44" s="85" t="s">
        <v>225</v>
      </c>
      <c r="C44" s="85" t="s">
        <v>187</v>
      </c>
      <c r="D44" s="85" t="s">
        <v>90</v>
      </c>
      <c r="E44" s="85" t="s">
        <v>19</v>
      </c>
      <c r="F44" s="11" t="s">
        <v>166</v>
      </c>
      <c r="G44" s="58">
        <v>13200</v>
      </c>
      <c r="H44" s="58">
        <v>0</v>
      </c>
      <c r="I44" s="58">
        <v>25</v>
      </c>
      <c r="J44" s="58">
        <v>378.84</v>
      </c>
      <c r="K44" s="58">
        <v>401.28</v>
      </c>
      <c r="L44" s="221">
        <v>0</v>
      </c>
      <c r="M44" s="58">
        <f t="shared" si="6"/>
        <v>805.11999999999989</v>
      </c>
      <c r="N44" s="58">
        <f t="shared" si="7"/>
        <v>12394.880000000001</v>
      </c>
    </row>
    <row r="45" spans="1:14" ht="39" customHeight="1" x14ac:dyDescent="0.45">
      <c r="A45" s="9">
        <v>38</v>
      </c>
      <c r="B45" s="85" t="s">
        <v>114</v>
      </c>
      <c r="C45" s="85" t="s">
        <v>187</v>
      </c>
      <c r="D45" s="85" t="s">
        <v>90</v>
      </c>
      <c r="E45" s="85" t="s">
        <v>19</v>
      </c>
      <c r="F45" s="11" t="s">
        <v>166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spans="1:14" ht="28.5" customHeight="1" x14ac:dyDescent="0.45">
      <c r="A46" s="247" t="s">
        <v>170</v>
      </c>
      <c r="B46" s="247"/>
      <c r="C46" s="247"/>
      <c r="D46" s="247"/>
      <c r="E46" s="247"/>
      <c r="F46" s="247"/>
      <c r="G46" s="66">
        <f t="shared" ref="G46:N46" si="22">SUM(G8:G45)</f>
        <v>1424400</v>
      </c>
      <c r="H46" s="59">
        <f t="shared" si="22"/>
        <v>43123.98000000001</v>
      </c>
      <c r="I46" s="66">
        <f t="shared" si="22"/>
        <v>950</v>
      </c>
      <c r="J46" s="59">
        <f t="shared" si="22"/>
        <v>40880.280000000006</v>
      </c>
      <c r="K46" s="59">
        <f t="shared" si="22"/>
        <v>43301.760000000024</v>
      </c>
      <c r="L46" s="59">
        <f>SUM(L8:L45)</f>
        <v>38336.418999999994</v>
      </c>
      <c r="M46" s="59">
        <f t="shared" si="22"/>
        <v>166592.43900000007</v>
      </c>
      <c r="N46" s="59">
        <f t="shared" si="22"/>
        <v>1257807.561</v>
      </c>
    </row>
    <row r="47" spans="1:14" ht="28.5" customHeight="1" x14ac:dyDescent="0.45">
      <c r="A47" s="46"/>
      <c r="B47" s="46"/>
      <c r="C47" s="46"/>
      <c r="D47" s="46"/>
      <c r="E47" s="46"/>
      <c r="F47" s="46"/>
      <c r="G47" s="179"/>
      <c r="H47" s="180"/>
      <c r="I47" s="179"/>
      <c r="J47" s="180"/>
      <c r="K47" s="180"/>
      <c r="L47" s="180"/>
      <c r="M47" s="180"/>
      <c r="N47" s="180"/>
    </row>
    <row r="48" spans="1:14" ht="28.5" customHeight="1" x14ac:dyDescent="0.45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spans="1:14" ht="28.5" customHeight="1" x14ac:dyDescent="0.45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spans="1:14" ht="28.5" customHeight="1" x14ac:dyDescent="0.45">
      <c r="A50" s="46"/>
      <c r="B50" s="46"/>
      <c r="C50" s="46"/>
      <c r="D50" s="46"/>
      <c r="E50" s="46"/>
      <c r="F50" s="46"/>
      <c r="G50" s="132"/>
      <c r="H50" s="127"/>
      <c r="I50" s="132"/>
      <c r="J50" s="127"/>
      <c r="K50" s="127"/>
      <c r="L50" s="127"/>
      <c r="M50" s="127"/>
      <c r="N50" s="127"/>
    </row>
    <row r="51" spans="1:14" ht="39" customHeight="1" x14ac:dyDescent="0.6">
      <c r="A51" s="18"/>
      <c r="B51" s="122" t="s">
        <v>84</v>
      </c>
      <c r="C51" s="121"/>
      <c r="D51" s="121"/>
      <c r="E51" s="121"/>
      <c r="F51" s="121"/>
      <c r="G51" s="133"/>
      <c r="H51" s="139" t="s">
        <v>85</v>
      </c>
      <c r="I51" s="220"/>
      <c r="J51" s="139"/>
      <c r="K51" s="117"/>
      <c r="L51" s="134"/>
      <c r="M51" s="134"/>
      <c r="N51" s="134"/>
    </row>
    <row r="52" spans="1:14" ht="30" customHeight="1" x14ac:dyDescent="0.6">
      <c r="A52" s="18"/>
      <c r="B52" s="121" t="s">
        <v>172</v>
      </c>
      <c r="C52" s="121"/>
      <c r="D52" s="121"/>
      <c r="E52" s="121"/>
      <c r="F52" s="121"/>
      <c r="G52" s="133"/>
      <c r="H52" s="128" t="s">
        <v>86</v>
      </c>
      <c r="I52" s="133"/>
      <c r="J52" s="140"/>
      <c r="K52" s="141"/>
      <c r="L52" s="134"/>
      <c r="M52" s="134"/>
      <c r="N52" s="134"/>
    </row>
    <row r="53" spans="1:14" ht="39" customHeight="1" x14ac:dyDescent="0.5">
      <c r="A53" s="18"/>
      <c r="B53" s="17"/>
      <c r="C53" s="99"/>
      <c r="D53" s="99"/>
      <c r="E53" s="99"/>
      <c r="F53" s="99"/>
      <c r="G53" s="134"/>
      <c r="H53" s="129"/>
      <c r="I53" s="134"/>
      <c r="J53" s="129"/>
      <c r="K53" s="134"/>
      <c r="L53" s="134"/>
      <c r="M53" s="134"/>
      <c r="N53" s="134"/>
    </row>
    <row r="54" spans="1:14" ht="39" customHeight="1" x14ac:dyDescent="0.5">
      <c r="A54" s="18"/>
      <c r="B54" s="17"/>
      <c r="C54" s="99"/>
      <c r="D54" s="99"/>
      <c r="E54" s="99"/>
      <c r="F54" s="99"/>
      <c r="G54" s="134"/>
      <c r="H54" s="134"/>
      <c r="I54" s="134"/>
      <c r="J54" s="134"/>
      <c r="K54" s="134"/>
      <c r="L54" s="134"/>
      <c r="N54" s="134"/>
    </row>
    <row r="55" spans="1:14" ht="39" customHeight="1" x14ac:dyDescent="0.45">
      <c r="A55" s="18"/>
      <c r="B55" s="17"/>
      <c r="C55" s="17"/>
      <c r="D55" s="17"/>
      <c r="E55" s="17"/>
      <c r="F55" s="17"/>
      <c r="G55" s="132"/>
      <c r="H55" s="132"/>
      <c r="I55" s="132"/>
      <c r="J55" s="132"/>
      <c r="K55" s="132"/>
      <c r="L55" s="132"/>
      <c r="M55" s="132"/>
      <c r="N55" s="135"/>
    </row>
    <row r="56" spans="1:14" ht="39" customHeight="1" x14ac:dyDescent="0.4">
      <c r="A56" s="14"/>
      <c r="B56" s="28"/>
      <c r="C56" s="28"/>
      <c r="D56" s="28"/>
      <c r="E56" s="28"/>
      <c r="F56" s="28"/>
      <c r="G56" s="135"/>
      <c r="H56" s="135"/>
      <c r="I56" s="135"/>
      <c r="J56" s="135"/>
      <c r="K56" s="135"/>
      <c r="L56" s="135"/>
      <c r="M56" s="135"/>
      <c r="N56" s="135"/>
    </row>
    <row r="57" spans="1:14" ht="39" customHeight="1" x14ac:dyDescent="0.4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spans="1:14" ht="39" customHeight="1" x14ac:dyDescent="0.45">
      <c r="A58" s="30"/>
      <c r="B58" s="31"/>
      <c r="C58" s="31"/>
      <c r="D58" s="31"/>
      <c r="E58" s="31"/>
      <c r="F58" s="31"/>
      <c r="G58" s="136"/>
      <c r="H58" s="63"/>
      <c r="I58" s="136"/>
      <c r="J58" s="63"/>
      <c r="K58" s="63"/>
      <c r="L58" s="142"/>
      <c r="M58" s="142"/>
      <c r="N58" s="142"/>
    </row>
    <row r="59" spans="1:14" ht="39" customHeight="1" x14ac:dyDescent="0.45">
      <c r="A59" s="25"/>
      <c r="B59" s="31"/>
      <c r="C59" s="31"/>
      <c r="D59" s="31"/>
      <c r="E59" s="31"/>
      <c r="F59" s="31"/>
      <c r="G59" s="137"/>
      <c r="H59" s="64"/>
      <c r="I59" s="137"/>
      <c r="J59" s="64"/>
      <c r="K59" s="64"/>
      <c r="L59" s="142"/>
      <c r="M59" s="142"/>
      <c r="N59" s="142"/>
    </row>
    <row r="60" spans="1:14" ht="39" customHeight="1" x14ac:dyDescent="0.45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</sheetData>
  <mergeCells count="6">
    <mergeCell ref="A1:M1"/>
    <mergeCell ref="A3:N3"/>
    <mergeCell ref="A46:F46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view="pageBreakPreview" topLeftCell="D1" zoomScale="53" zoomScaleNormal="64" zoomScaleSheetLayoutView="53" zoomScalePageLayoutView="39" workbookViewId="0">
      <selection activeCell="N33" sqref="N33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3" t="s">
        <v>164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7" s="1" customFormat="1" ht="24" customHeight="1" x14ac:dyDescent="0.5">
      <c r="A5" s="26"/>
      <c r="B5" s="242" t="s">
        <v>408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7" s="1" customFormat="1" ht="18.75" customHeight="1" x14ac:dyDescent="0.5">
      <c r="A6" s="243" t="s">
        <v>163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3"/>
      <c r="P6" s="3"/>
      <c r="Q6" s="3"/>
    </row>
    <row r="7" spans="1:17" s="1" customFormat="1" ht="23.25" customHeight="1" x14ac:dyDescent="0.5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165</v>
      </c>
      <c r="G8" s="57" t="s">
        <v>169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283</v>
      </c>
      <c r="B9" s="85" t="s">
        <v>129</v>
      </c>
      <c r="C9" s="85" t="s">
        <v>130</v>
      </c>
      <c r="D9" s="85" t="s">
        <v>23</v>
      </c>
      <c r="E9" s="85" t="s">
        <v>25</v>
      </c>
      <c r="F9" s="85" t="s">
        <v>167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284</v>
      </c>
      <c r="B10" s="85" t="s">
        <v>125</v>
      </c>
      <c r="C10" s="85" t="s">
        <v>51</v>
      </c>
      <c r="D10" s="85" t="s">
        <v>358</v>
      </c>
      <c r="E10" s="85" t="s">
        <v>25</v>
      </c>
      <c r="F10" s="85" t="s">
        <v>167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55934.45</v>
      </c>
    </row>
    <row r="11" spans="1:17" ht="39" customHeight="1" x14ac:dyDescent="0.45">
      <c r="A11" s="119" t="s">
        <v>285</v>
      </c>
      <c r="B11" s="85" t="s">
        <v>133</v>
      </c>
      <c r="C11" s="85" t="s">
        <v>132</v>
      </c>
      <c r="D11" s="85" t="s">
        <v>24</v>
      </c>
      <c r="E11" s="85" t="s">
        <v>19</v>
      </c>
      <c r="F11" s="85" t="s">
        <v>166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19" si="2">+H11+I11+J11+K11+L11</f>
        <v>8294.0499999999993</v>
      </c>
      <c r="N11" s="86">
        <f t="shared" ref="N11:N31" si="3">+G11-M11</f>
        <v>56705.95</v>
      </c>
    </row>
    <row r="12" spans="1:17" ht="39" customHeight="1" x14ac:dyDescent="0.45">
      <c r="A12" s="119" t="s">
        <v>286</v>
      </c>
      <c r="B12" s="85" t="s">
        <v>240</v>
      </c>
      <c r="C12" s="85" t="s">
        <v>139</v>
      </c>
      <c r="D12" s="85" t="s">
        <v>23</v>
      </c>
      <c r="E12" s="85" t="s">
        <v>25</v>
      </c>
      <c r="F12" s="85" t="s">
        <v>167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287</v>
      </c>
      <c r="B13" s="85" t="s">
        <v>224</v>
      </c>
      <c r="C13" s="85" t="s">
        <v>204</v>
      </c>
      <c r="D13" s="85" t="s">
        <v>24</v>
      </c>
      <c r="E13" s="85" t="s">
        <v>19</v>
      </c>
      <c r="F13" s="85" t="s">
        <v>166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288</v>
      </c>
      <c r="B14" s="85" t="s">
        <v>245</v>
      </c>
      <c r="C14" s="85" t="s">
        <v>135</v>
      </c>
      <c r="D14" s="85" t="s">
        <v>33</v>
      </c>
      <c r="E14" s="85" t="s">
        <v>19</v>
      </c>
      <c r="F14" s="85" t="s">
        <v>167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289</v>
      </c>
      <c r="B15" s="85" t="s">
        <v>128</v>
      </c>
      <c r="C15" s="85" t="s">
        <v>51</v>
      </c>
      <c r="D15" s="85" t="s">
        <v>33</v>
      </c>
      <c r="E15" s="85" t="s">
        <v>25</v>
      </c>
      <c r="F15" s="85" t="s">
        <v>166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290</v>
      </c>
      <c r="B16" s="85" t="s">
        <v>136</v>
      </c>
      <c r="C16" s="85" t="s">
        <v>182</v>
      </c>
      <c r="D16" s="85" t="s">
        <v>262</v>
      </c>
      <c r="E16" s="85" t="s">
        <v>19</v>
      </c>
      <c r="F16" s="85" t="s">
        <v>166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291</v>
      </c>
      <c r="B17" s="85" t="s">
        <v>131</v>
      </c>
      <c r="C17" s="85" t="s">
        <v>132</v>
      </c>
      <c r="D17" s="85" t="s">
        <v>33</v>
      </c>
      <c r="E17" s="85" t="s">
        <v>19</v>
      </c>
      <c r="F17" s="85" t="s">
        <v>167</v>
      </c>
      <c r="G17" s="224">
        <v>40000</v>
      </c>
      <c r="H17" s="223">
        <v>442.65</v>
      </c>
      <c r="I17" s="86">
        <v>25</v>
      </c>
      <c r="J17" s="224">
        <v>1148</v>
      </c>
      <c r="K17" s="224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292</v>
      </c>
      <c r="B18" s="85" t="s">
        <v>134</v>
      </c>
      <c r="C18" s="85" t="s">
        <v>132</v>
      </c>
      <c r="D18" s="85" t="s">
        <v>33</v>
      </c>
      <c r="E18" s="85" t="s">
        <v>19</v>
      </c>
      <c r="F18" s="85" t="s">
        <v>167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1758.14</v>
      </c>
      <c r="M18" s="86">
        <f t="shared" si="2"/>
        <v>4589.79</v>
      </c>
      <c r="N18" s="86">
        <f t="shared" si="3"/>
        <v>35410.21</v>
      </c>
    </row>
    <row r="19" spans="1:14" ht="39" customHeight="1" x14ac:dyDescent="0.45">
      <c r="A19" s="119" t="s">
        <v>293</v>
      </c>
      <c r="B19" s="85" t="s">
        <v>318</v>
      </c>
      <c r="C19" s="85" t="s">
        <v>51</v>
      </c>
      <c r="D19" s="85" t="s">
        <v>53</v>
      </c>
      <c r="E19" s="85" t="s">
        <v>19</v>
      </c>
      <c r="F19" s="85" t="s">
        <v>167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0</v>
      </c>
      <c r="M19" s="86">
        <f t="shared" si="2"/>
        <v>2831.65</v>
      </c>
      <c r="N19" s="86">
        <f t="shared" si="3"/>
        <v>37168.35</v>
      </c>
    </row>
    <row r="20" spans="1:14" ht="39" customHeight="1" x14ac:dyDescent="0.45">
      <c r="A20" s="119" t="s">
        <v>294</v>
      </c>
      <c r="B20" s="85" t="s">
        <v>253</v>
      </c>
      <c r="C20" s="85" t="s">
        <v>270</v>
      </c>
      <c r="D20" s="85" t="s">
        <v>256</v>
      </c>
      <c r="E20" s="85" t="s">
        <v>19</v>
      </c>
      <c r="F20" s="85" t="s">
        <v>167</v>
      </c>
      <c r="G20" s="88">
        <v>35000</v>
      </c>
      <c r="H20" s="86">
        <v>0</v>
      </c>
      <c r="I20" s="86">
        <v>25</v>
      </c>
      <c r="J20" s="88">
        <v>1004.5</v>
      </c>
      <c r="K20" s="88">
        <v>1064</v>
      </c>
      <c r="L20" s="223">
        <v>0</v>
      </c>
      <c r="M20" s="86">
        <f>+H20+I20+J20+K20+L20</f>
        <v>2093.5</v>
      </c>
      <c r="N20" s="86">
        <f t="shared" si="3"/>
        <v>32906.5</v>
      </c>
    </row>
    <row r="21" spans="1:14" ht="39" customHeight="1" x14ac:dyDescent="0.45">
      <c r="A21" s="119" t="s">
        <v>295</v>
      </c>
      <c r="B21" s="85" t="s">
        <v>254</v>
      </c>
      <c r="C21" s="85" t="s">
        <v>270</v>
      </c>
      <c r="D21" s="85" t="s">
        <v>256</v>
      </c>
      <c r="E21" s="85" t="s">
        <v>19</v>
      </c>
      <c r="F21" s="85" t="s">
        <v>255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296</v>
      </c>
      <c r="B22" s="85" t="s">
        <v>195</v>
      </c>
      <c r="C22" s="85" t="s">
        <v>51</v>
      </c>
      <c r="D22" s="85" t="s">
        <v>53</v>
      </c>
      <c r="E22" s="85" t="s">
        <v>19</v>
      </c>
      <c r="F22" s="85" t="s">
        <v>167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1715.46</v>
      </c>
      <c r="M22" s="86">
        <f t="shared" ref="M22:M28" si="6">+H22+I22+J22+K22+L22</f>
        <v>3808.96</v>
      </c>
      <c r="N22" s="86">
        <f t="shared" si="3"/>
        <v>31191.040000000001</v>
      </c>
    </row>
    <row r="23" spans="1:14" ht="39" customHeight="1" x14ac:dyDescent="0.45">
      <c r="A23" s="119" t="s">
        <v>297</v>
      </c>
      <c r="B23" s="85" t="s">
        <v>137</v>
      </c>
      <c r="C23" s="85" t="s">
        <v>187</v>
      </c>
      <c r="D23" s="85" t="s">
        <v>138</v>
      </c>
      <c r="E23" s="85" t="s">
        <v>25</v>
      </c>
      <c r="F23" s="85" t="s">
        <v>166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31867.4</v>
      </c>
      <c r="M23" s="86">
        <f t="shared" si="6"/>
        <v>33960.9</v>
      </c>
      <c r="N23" s="86">
        <f t="shared" si="3"/>
        <v>1039.0999999999985</v>
      </c>
    </row>
    <row r="24" spans="1:14" ht="39" customHeight="1" x14ac:dyDescent="0.45">
      <c r="A24" s="119" t="s">
        <v>298</v>
      </c>
      <c r="B24" s="85" t="s">
        <v>140</v>
      </c>
      <c r="C24" s="85" t="s">
        <v>141</v>
      </c>
      <c r="D24" s="85" t="s">
        <v>53</v>
      </c>
      <c r="E24" s="85" t="s">
        <v>25</v>
      </c>
      <c r="F24" s="85" t="s">
        <v>167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1050</v>
      </c>
      <c r="M24" s="86">
        <f t="shared" si="6"/>
        <v>3143.5</v>
      </c>
      <c r="N24" s="86">
        <f t="shared" si="3"/>
        <v>31856.5</v>
      </c>
    </row>
    <row r="25" spans="1:14" ht="39" customHeight="1" x14ac:dyDescent="0.45">
      <c r="A25" s="119" t="s">
        <v>299</v>
      </c>
      <c r="B25" s="85" t="s">
        <v>206</v>
      </c>
      <c r="C25" s="85" t="s">
        <v>132</v>
      </c>
      <c r="D25" s="85" t="s">
        <v>53</v>
      </c>
      <c r="E25" s="85" t="s">
        <v>19</v>
      </c>
      <c r="F25" s="85" t="s">
        <v>167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0</v>
      </c>
      <c r="M25" s="86">
        <f t="shared" si="6"/>
        <v>2093.5</v>
      </c>
      <c r="N25" s="86">
        <f t="shared" si="3"/>
        <v>32906.5</v>
      </c>
    </row>
    <row r="26" spans="1:14" ht="39" customHeight="1" x14ac:dyDescent="0.45">
      <c r="A26" s="119" t="s">
        <v>300</v>
      </c>
      <c r="B26" s="85" t="s">
        <v>269</v>
      </c>
      <c r="C26" s="85" t="s">
        <v>181</v>
      </c>
      <c r="D26" s="85" t="s">
        <v>275</v>
      </c>
      <c r="E26" s="85" t="s">
        <v>19</v>
      </c>
      <c r="F26" s="85" t="s">
        <v>166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301</v>
      </c>
      <c r="B27" s="85" t="s">
        <v>389</v>
      </c>
      <c r="C27" s="85" t="s">
        <v>204</v>
      </c>
      <c r="D27" s="85" t="s">
        <v>53</v>
      </c>
      <c r="E27" s="85" t="s">
        <v>19</v>
      </c>
      <c r="F27" s="85" t="s">
        <v>166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ref="M27" si="7">+H27+I27+J27+K27+L27</f>
        <v>2093.5</v>
      </c>
      <c r="N27" s="86">
        <f t="shared" ref="N27" si="8">+G27-M27</f>
        <v>32906.5</v>
      </c>
    </row>
    <row r="28" spans="1:14" ht="39" customHeight="1" x14ac:dyDescent="0.45">
      <c r="A28" s="119" t="s">
        <v>302</v>
      </c>
      <c r="B28" s="85" t="s">
        <v>317</v>
      </c>
      <c r="C28" s="85" t="s">
        <v>208</v>
      </c>
      <c r="D28" s="85" t="s">
        <v>53</v>
      </c>
      <c r="E28" s="85" t="s">
        <v>19</v>
      </c>
      <c r="F28" s="85" t="s">
        <v>167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si="6"/>
        <v>2093.5</v>
      </c>
      <c r="N28" s="86">
        <f t="shared" si="3"/>
        <v>32906.5</v>
      </c>
    </row>
    <row r="29" spans="1:14" ht="39" customHeight="1" x14ac:dyDescent="0.45">
      <c r="A29" s="119" t="s">
        <v>303</v>
      </c>
      <c r="B29" s="87" t="s">
        <v>124</v>
      </c>
      <c r="C29" s="85" t="s">
        <v>204</v>
      </c>
      <c r="D29" s="85" t="s">
        <v>41</v>
      </c>
      <c r="E29" s="85" t="s">
        <v>25</v>
      </c>
      <c r="F29" s="85" t="s">
        <v>167</v>
      </c>
      <c r="G29" s="88">
        <v>31500</v>
      </c>
      <c r="H29" s="86">
        <v>0</v>
      </c>
      <c r="I29" s="86">
        <v>25</v>
      </c>
      <c r="J29" s="88">
        <v>904.05</v>
      </c>
      <c r="K29" s="88">
        <v>957.6</v>
      </c>
      <c r="L29" s="223">
        <v>0</v>
      </c>
      <c r="M29" s="86">
        <f>+H29+I29+J29+K29+L29</f>
        <v>1886.65</v>
      </c>
      <c r="N29" s="86">
        <f t="shared" si="3"/>
        <v>29613.35</v>
      </c>
    </row>
    <row r="30" spans="1:14" ht="39" customHeight="1" x14ac:dyDescent="0.45">
      <c r="A30" s="119" t="s">
        <v>304</v>
      </c>
      <c r="B30" s="85" t="s">
        <v>127</v>
      </c>
      <c r="C30" s="85" t="s">
        <v>51</v>
      </c>
      <c r="D30" s="85" t="s">
        <v>53</v>
      </c>
      <c r="E30" s="85" t="s">
        <v>25</v>
      </c>
      <c r="F30" s="85" t="s">
        <v>167</v>
      </c>
      <c r="G30" s="88">
        <v>31000</v>
      </c>
      <c r="H30" s="86">
        <v>0</v>
      </c>
      <c r="I30" s="86">
        <v>25</v>
      </c>
      <c r="J30" s="88">
        <v>889.7</v>
      </c>
      <c r="K30" s="88">
        <v>942.4</v>
      </c>
      <c r="L30" s="223">
        <v>771</v>
      </c>
      <c r="M30" s="86">
        <v>2628.1</v>
      </c>
      <c r="N30" s="86">
        <f t="shared" si="3"/>
        <v>28371.9</v>
      </c>
    </row>
    <row r="31" spans="1:14" ht="39" customHeight="1" x14ac:dyDescent="0.45">
      <c r="A31" s="119" t="s">
        <v>305</v>
      </c>
      <c r="B31" s="103" t="s">
        <v>274</v>
      </c>
      <c r="C31" s="85" t="s">
        <v>204</v>
      </c>
      <c r="D31" s="85" t="s">
        <v>53</v>
      </c>
      <c r="E31" s="85" t="s">
        <v>19</v>
      </c>
      <c r="F31" s="85" t="s">
        <v>166</v>
      </c>
      <c r="G31" s="88">
        <v>30000</v>
      </c>
      <c r="H31" s="86">
        <v>0</v>
      </c>
      <c r="I31" s="86">
        <v>25</v>
      </c>
      <c r="J31" s="88">
        <v>861</v>
      </c>
      <c r="K31" s="88">
        <v>912</v>
      </c>
      <c r="L31" s="223">
        <v>0</v>
      </c>
      <c r="M31" s="86">
        <f>+H31+I31+J31+K31+L31</f>
        <v>1798</v>
      </c>
      <c r="N31" s="86">
        <f t="shared" si="3"/>
        <v>28202</v>
      </c>
    </row>
    <row r="32" spans="1:14" ht="39" customHeight="1" x14ac:dyDescent="0.45">
      <c r="A32" s="119" t="s">
        <v>306</v>
      </c>
      <c r="B32" s="103" t="s">
        <v>126</v>
      </c>
      <c r="C32" s="85" t="s">
        <v>182</v>
      </c>
      <c r="D32" s="85" t="s">
        <v>70</v>
      </c>
      <c r="E32" s="85" t="s">
        <v>19</v>
      </c>
      <c r="F32" s="85" t="s">
        <v>167</v>
      </c>
      <c r="G32" s="88">
        <v>18000</v>
      </c>
      <c r="H32" s="86">
        <v>0</v>
      </c>
      <c r="I32" s="86">
        <v>25</v>
      </c>
      <c r="J32" s="88">
        <v>516</v>
      </c>
      <c r="K32" s="88">
        <v>547.20000000000005</v>
      </c>
      <c r="L32" s="223">
        <v>0</v>
      </c>
      <c r="M32" s="86">
        <f>+H32+I32+J32+K32+L32</f>
        <v>1088.2</v>
      </c>
      <c r="N32" s="86">
        <f t="shared" ref="N32" si="9">+G32-M32</f>
        <v>16911.8</v>
      </c>
    </row>
    <row r="33" spans="1:17" ht="39" customHeight="1" x14ac:dyDescent="0.45">
      <c r="A33" s="239" t="s">
        <v>170</v>
      </c>
      <c r="B33" s="240"/>
      <c r="C33" s="240"/>
      <c r="D33" s="240"/>
      <c r="E33" s="240"/>
      <c r="F33" s="249"/>
      <c r="G33" s="59">
        <f>SUM(G9:G32)</f>
        <v>1025500</v>
      </c>
      <c r="H33" s="16">
        <f>SUM(H9:H32)</f>
        <v>30119.30000000001</v>
      </c>
      <c r="I33" s="16">
        <f>SUM(I9:I32)</f>
        <v>600</v>
      </c>
      <c r="J33" s="66">
        <f>SUM(J9:J32)</f>
        <v>29431.25</v>
      </c>
      <c r="K33" s="66">
        <f>SUM(K9:K32)</f>
        <v>31175.200000000001</v>
      </c>
      <c r="L33" s="232">
        <f>SUM(L10:L32)</f>
        <v>43432.47</v>
      </c>
      <c r="M33" s="16">
        <f>SUM(M9:M32)</f>
        <v>134758.22</v>
      </c>
      <c r="N33" s="47">
        <f>SUM(N9:N32)</f>
        <v>890741.78</v>
      </c>
    </row>
    <row r="35" spans="1:17" ht="39" customHeight="1" x14ac:dyDescent="0.45">
      <c r="A35" s="46"/>
      <c r="B35" s="46"/>
      <c r="C35" s="46"/>
      <c r="D35" s="46"/>
      <c r="E35" s="46"/>
      <c r="F35" s="46"/>
      <c r="G35" s="60"/>
      <c r="H35" s="22"/>
      <c r="I35" s="22"/>
      <c r="J35" s="67"/>
      <c r="K35" s="67"/>
      <c r="L35" s="22"/>
      <c r="M35" s="22"/>
      <c r="N35" s="49"/>
    </row>
    <row r="36" spans="1:17" ht="39" customHeight="1" x14ac:dyDescent="0.4">
      <c r="A36" s="14"/>
      <c r="B36" s="79"/>
      <c r="C36" s="28"/>
      <c r="D36" s="28"/>
      <c r="E36" s="28"/>
      <c r="F36" s="28"/>
      <c r="G36" s="61"/>
      <c r="H36" s="23"/>
      <c r="I36" s="23"/>
      <c r="J36" s="68"/>
      <c r="K36" s="68"/>
      <c r="L36" s="23"/>
      <c r="M36" s="23"/>
      <c r="N36" s="23"/>
    </row>
    <row r="37" spans="1:17" ht="39" customHeight="1" thickBot="1" x14ac:dyDescent="0.5">
      <c r="A37" s="18"/>
      <c r="B37" s="118"/>
      <c r="D37" s="17"/>
      <c r="E37" s="17"/>
      <c r="F37" s="17"/>
      <c r="G37" s="62"/>
      <c r="H37" s="21"/>
      <c r="I37" s="21"/>
      <c r="J37" s="69"/>
      <c r="K37" s="70"/>
      <c r="L37" s="22"/>
      <c r="M37" s="22"/>
      <c r="N37" s="23"/>
    </row>
    <row r="38" spans="1:17" ht="37.5" customHeight="1" x14ac:dyDescent="0.5">
      <c r="A38" s="115"/>
      <c r="B38" s="101" t="s">
        <v>84</v>
      </c>
      <c r="C38" s="114"/>
      <c r="D38" s="111"/>
      <c r="E38" s="111"/>
      <c r="F38" s="111"/>
      <c r="G38" s="116"/>
      <c r="H38" s="113" t="s">
        <v>85</v>
      </c>
      <c r="I38" s="113"/>
      <c r="J38" s="116"/>
      <c r="K38" s="117"/>
      <c r="L38" s="22"/>
      <c r="M38" s="22"/>
      <c r="N38" s="23"/>
    </row>
    <row r="39" spans="1:17" ht="28.5" customHeight="1" x14ac:dyDescent="0.5">
      <c r="A39" s="115"/>
      <c r="B39" s="101" t="s">
        <v>171</v>
      </c>
      <c r="C39" s="114"/>
      <c r="D39" s="111"/>
      <c r="E39" s="111"/>
      <c r="F39" s="111"/>
      <c r="G39" s="116"/>
      <c r="H39" s="113" t="s">
        <v>86</v>
      </c>
      <c r="I39" s="113"/>
      <c r="J39" s="117"/>
      <c r="K39" s="116"/>
      <c r="L39" s="22"/>
      <c r="M39" s="22"/>
      <c r="N39" s="23"/>
    </row>
    <row r="40" spans="1:17" ht="39" customHeight="1" x14ac:dyDescent="0.45">
      <c r="A40" s="18"/>
      <c r="B40" s="80"/>
      <c r="C40" s="17"/>
      <c r="D40" s="17" t="s">
        <v>123</v>
      </c>
      <c r="E40" s="17"/>
      <c r="F40" s="17"/>
      <c r="G40" s="62"/>
      <c r="H40" s="20"/>
      <c r="I40" s="20"/>
      <c r="J40" s="62"/>
      <c r="K40" s="70"/>
      <c r="L40" s="22"/>
      <c r="M40" s="22"/>
      <c r="N40" s="23"/>
    </row>
    <row r="41" spans="1:17" ht="39" customHeight="1" x14ac:dyDescent="0.45">
      <c r="A41" s="18"/>
      <c r="B41" s="80"/>
      <c r="C41" s="17"/>
      <c r="D41" s="17"/>
      <c r="E41" s="17"/>
      <c r="F41" s="17"/>
      <c r="G41" s="62"/>
      <c r="H41" s="22"/>
      <c r="I41" s="22"/>
      <c r="J41" s="70"/>
      <c r="K41" s="70"/>
      <c r="L41" s="22"/>
      <c r="M41" s="22"/>
      <c r="N41" s="23"/>
    </row>
    <row r="42" spans="1:17" ht="39" customHeight="1" x14ac:dyDescent="0.45">
      <c r="A42" s="18"/>
      <c r="B42" s="80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">
      <c r="A43" s="14"/>
      <c r="B43" s="79"/>
      <c r="C43" s="28"/>
      <c r="D43" s="28"/>
      <c r="E43" s="28"/>
      <c r="F43" s="28"/>
      <c r="G43" s="61"/>
      <c r="H43" s="23"/>
      <c r="I43" s="23"/>
      <c r="J43" s="68"/>
      <c r="K43" s="68"/>
      <c r="L43" s="23"/>
      <c r="M43" s="23"/>
      <c r="N43" s="23"/>
    </row>
    <row r="44" spans="1:17" ht="39" customHeight="1" x14ac:dyDescent="0.4">
      <c r="A44" s="14"/>
      <c r="B44" s="79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5">
      <c r="A45" s="30"/>
      <c r="B45" s="81"/>
      <c r="C45" s="31"/>
      <c r="D45" s="31"/>
      <c r="E45" s="31"/>
      <c r="F45" s="31"/>
      <c r="G45" s="63"/>
      <c r="H45" s="30"/>
      <c r="I45" s="30"/>
      <c r="J45" s="63"/>
      <c r="K45" s="63"/>
      <c r="L45" s="31"/>
      <c r="M45" s="31"/>
      <c r="N45" s="31"/>
    </row>
    <row r="46" spans="1:17" ht="39" customHeight="1" x14ac:dyDescent="0.45">
      <c r="A46" s="25"/>
      <c r="B46" s="81"/>
      <c r="C46" s="31"/>
      <c r="D46" s="31"/>
      <c r="E46" s="31"/>
      <c r="F46" s="31"/>
      <c r="G46" s="64"/>
      <c r="H46" s="25"/>
      <c r="I46" s="25"/>
      <c r="J46" s="64"/>
      <c r="K46" s="64"/>
      <c r="L46" s="31"/>
      <c r="M46" s="31"/>
      <c r="N46" s="31"/>
    </row>
    <row r="47" spans="1:17" ht="39" customHeight="1" x14ac:dyDescent="0.45">
      <c r="A47" s="25"/>
      <c r="B47" s="81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  <c r="O47" s="25"/>
      <c r="P47" s="25"/>
      <c r="Q47" s="25"/>
    </row>
    <row r="48" spans="1:17" ht="39" customHeight="1" x14ac:dyDescent="0.25">
      <c r="O48" s="25"/>
      <c r="P48" s="25"/>
      <c r="Q48" s="25"/>
    </row>
  </sheetData>
  <mergeCells count="6">
    <mergeCell ref="A1:N1"/>
    <mergeCell ref="A4:N4"/>
    <mergeCell ref="A6:N6"/>
    <mergeCell ref="B5:N5"/>
    <mergeCell ref="A33:F33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topLeftCell="B1" zoomScale="60" zoomScaleNormal="100" zoomScalePageLayoutView="39" workbookViewId="0">
      <selection activeCell="E9" sqref="E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6" s="1" customFormat="1" ht="24" customHeight="1" x14ac:dyDescent="0.5">
      <c r="A5" s="26"/>
      <c r="B5" s="242" t="s">
        <v>409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6" s="1" customFormat="1" ht="27.75" customHeight="1" x14ac:dyDescent="0.5">
      <c r="A6" s="241" t="s">
        <v>142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3"/>
      <c r="P6" s="3"/>
    </row>
    <row r="7" spans="1:16" s="241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165</v>
      </c>
      <c r="G8" s="7" t="s">
        <v>169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283</v>
      </c>
      <c r="B9" s="10" t="s">
        <v>34</v>
      </c>
      <c r="C9" s="11" t="s">
        <v>31</v>
      </c>
      <c r="D9" s="11" t="s">
        <v>35</v>
      </c>
      <c r="E9" s="27" t="s">
        <v>143</v>
      </c>
      <c r="F9" s="11" t="s">
        <v>166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9" t="s">
        <v>284</v>
      </c>
      <c r="B10" s="11" t="s">
        <v>144</v>
      </c>
      <c r="C10" s="11" t="s">
        <v>187</v>
      </c>
      <c r="D10" s="13" t="s">
        <v>90</v>
      </c>
      <c r="E10" s="27" t="s">
        <v>143</v>
      </c>
      <c r="F10" s="11" t="s">
        <v>166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9" t="s">
        <v>170</v>
      </c>
      <c r="B11" s="240"/>
      <c r="C11" s="240"/>
      <c r="D11" s="240"/>
      <c r="E11" s="240"/>
      <c r="F11" s="249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193</v>
      </c>
      <c r="C17" s="111"/>
      <c r="D17" s="111"/>
      <c r="E17" s="112"/>
      <c r="F17" s="111"/>
      <c r="G17" s="113"/>
      <c r="H17" s="113" t="s">
        <v>85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194</v>
      </c>
      <c r="C18" s="111"/>
      <c r="D18" s="111"/>
      <c r="E18" s="112"/>
      <c r="F18" s="111"/>
      <c r="G18" s="113"/>
      <c r="H18" s="113" t="s">
        <v>86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73" zoomScaleNormal="60" zoomScaleSheetLayoutView="73" zoomScalePageLayoutView="39" workbookViewId="0">
      <selection activeCell="D13" sqref="D13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50" t="s">
        <v>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6" s="1" customFormat="1" ht="24" customHeight="1" x14ac:dyDescent="0.5">
      <c r="A4" s="26"/>
      <c r="B4" s="242" t="s">
        <v>410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6" s="1" customFormat="1" ht="27" x14ac:dyDescent="0.5">
      <c r="A5" s="243" t="s">
        <v>146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165</v>
      </c>
      <c r="G7" s="57" t="s">
        <v>169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157</v>
      </c>
      <c r="C8" s="27" t="s">
        <v>148</v>
      </c>
      <c r="D8" s="27" t="s">
        <v>148</v>
      </c>
      <c r="E8" s="27" t="s">
        <v>149</v>
      </c>
      <c r="F8" s="27" t="s">
        <v>166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151</v>
      </c>
      <c r="C9" s="27" t="s">
        <v>148</v>
      </c>
      <c r="D9" s="27" t="s">
        <v>148</v>
      </c>
      <c r="E9" s="27" t="s">
        <v>149</v>
      </c>
      <c r="F9" s="27" t="s">
        <v>166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153</v>
      </c>
      <c r="C10" s="27" t="s">
        <v>148</v>
      </c>
      <c r="D10" s="27" t="s">
        <v>148</v>
      </c>
      <c r="E10" s="27" t="s">
        <v>149</v>
      </c>
      <c r="F10" s="27" t="s">
        <v>166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154</v>
      </c>
      <c r="C11" s="27" t="s">
        <v>148</v>
      </c>
      <c r="D11" s="27" t="s">
        <v>148</v>
      </c>
      <c r="E11" s="27" t="s">
        <v>149</v>
      </c>
      <c r="F11" s="27" t="s">
        <v>166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159</v>
      </c>
      <c r="C12" s="27" t="s">
        <v>148</v>
      </c>
      <c r="D12" s="27" t="s">
        <v>148</v>
      </c>
      <c r="E12" s="27" t="s">
        <v>149</v>
      </c>
      <c r="F12" s="27" t="s">
        <v>166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321</v>
      </c>
      <c r="C13" s="27" t="s">
        <v>148</v>
      </c>
      <c r="D13" s="27" t="s">
        <v>148</v>
      </c>
      <c r="E13" s="27" t="s">
        <v>149</v>
      </c>
      <c r="F13" s="27" t="s">
        <v>166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147</v>
      </c>
      <c r="C14" s="27" t="s">
        <v>148</v>
      </c>
      <c r="D14" s="27" t="s">
        <v>148</v>
      </c>
      <c r="E14" s="27" t="s">
        <v>149</v>
      </c>
      <c r="F14" s="27" t="s">
        <v>166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340</v>
      </c>
      <c r="C15" s="27" t="s">
        <v>148</v>
      </c>
      <c r="D15" s="27" t="s">
        <v>148</v>
      </c>
      <c r="E15" s="27" t="s">
        <v>149</v>
      </c>
      <c r="F15" s="27" t="s">
        <v>166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150</v>
      </c>
      <c r="C16" s="27" t="s">
        <v>148</v>
      </c>
      <c r="D16" s="27" t="s">
        <v>148</v>
      </c>
      <c r="E16" s="27" t="s">
        <v>149</v>
      </c>
      <c r="F16" s="27" t="s">
        <v>166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313</v>
      </c>
      <c r="C17" s="27" t="s">
        <v>148</v>
      </c>
      <c r="D17" s="27" t="s">
        <v>148</v>
      </c>
      <c r="E17" s="27" t="s">
        <v>149</v>
      </c>
      <c r="F17" s="27" t="s">
        <v>166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367</v>
      </c>
      <c r="C18" s="27" t="s">
        <v>148</v>
      </c>
      <c r="D18" s="27" t="s">
        <v>148</v>
      </c>
      <c r="E18" s="27" t="s">
        <v>149</v>
      </c>
      <c r="F18" s="27" t="s">
        <v>166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152</v>
      </c>
      <c r="C19" s="27" t="s">
        <v>148</v>
      </c>
      <c r="D19" s="27" t="s">
        <v>148</v>
      </c>
      <c r="E19" s="27" t="s">
        <v>149</v>
      </c>
      <c r="F19" s="27" t="s">
        <v>166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155</v>
      </c>
      <c r="C20" s="27" t="s">
        <v>148</v>
      </c>
      <c r="D20" s="27" t="s">
        <v>148</v>
      </c>
      <c r="E20" s="27" t="s">
        <v>149</v>
      </c>
      <c r="F20" s="27" t="s">
        <v>166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156</v>
      </c>
      <c r="C21" s="27" t="s">
        <v>148</v>
      </c>
      <c r="D21" s="27" t="s">
        <v>148</v>
      </c>
      <c r="E21" s="27" t="s">
        <v>149</v>
      </c>
      <c r="F21" s="27" t="s">
        <v>166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158</v>
      </c>
      <c r="C22" s="27" t="s">
        <v>148</v>
      </c>
      <c r="D22" s="27" t="s">
        <v>148</v>
      </c>
      <c r="E22" s="27" t="s">
        <v>149</v>
      </c>
      <c r="F22" s="27" t="s">
        <v>166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160</v>
      </c>
      <c r="C23" s="27" t="s">
        <v>148</v>
      </c>
      <c r="D23" s="27" t="s">
        <v>148</v>
      </c>
      <c r="E23" s="27" t="s">
        <v>149</v>
      </c>
      <c r="F23" s="27" t="s">
        <v>166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9" t="s">
        <v>170</v>
      </c>
      <c r="B24" s="240"/>
      <c r="C24" s="240"/>
      <c r="D24" s="240"/>
      <c r="E24" s="240"/>
      <c r="F24" s="249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84</v>
      </c>
      <c r="C28" s="147"/>
      <c r="D28" s="147"/>
      <c r="E28" s="147"/>
      <c r="F28" s="100"/>
      <c r="G28" s="129" t="s">
        <v>191</v>
      </c>
      <c r="H28" s="129"/>
      <c r="I28" s="152"/>
    </row>
    <row r="29" spans="1:13" ht="27" customHeight="1" x14ac:dyDescent="0.5">
      <c r="A29" s="14"/>
      <c r="B29" s="91" t="s">
        <v>171</v>
      </c>
      <c r="C29" s="147"/>
      <c r="D29" s="147"/>
      <c r="E29" s="147"/>
      <c r="F29" s="100"/>
      <c r="G29" s="129" t="s">
        <v>192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2024-12-17T17:27:22Z</dcterms:modified>
  <dc:language>es-ES</dc:language>
</cp:coreProperties>
</file>