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4- Abril 2025/"/>
    </mc:Choice>
  </mc:AlternateContent>
  <xr:revisionPtr revIDLastSave="0" documentId="8_{484A43D0-13BE-499E-B1CD-F80C8EC2DE42}" xr6:coauthVersionLast="47" xr6:coauthVersionMax="47" xr10:uidLastSave="{00000000-0000-0000-0000-000000000000}"/>
  <bookViews>
    <workbookView xWindow="-120" yWindow="-120" windowWidth="20730" windowHeight="11160" tabRatio="495" firstSheet="2" activeTab="2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</sheets>
  <definedNames>
    <definedName name="_xlnm._FilterDatabase" localSheetId="1" hidden="1">'CONT. PROG 11'!$A$8:$N$50</definedName>
    <definedName name="_xlnm._FilterDatabase" localSheetId="0" hidden="1">'FIJO PROG 01 '!$A$7:$N$110</definedName>
    <definedName name="_xlnm.Print_Area" localSheetId="5">'COMPENSACION POR SEGURIDAD'!$A$1:$M$30</definedName>
    <definedName name="_xlnm.Print_Area" localSheetId="1">'CONT. PROG 11'!$A$1:$N$54</definedName>
    <definedName name="_xlnm.Print_Area" localSheetId="0">'FIJO PROG 01 '!$A$1:$N$117</definedName>
    <definedName name="_xlnm.Print_Area" localSheetId="2">'FIJO PROG 11'!$A$1:$N$57</definedName>
    <definedName name="_xlnm.Print_Area" localSheetId="3">'FIJO PROG 12'!$A$1:$N$40</definedName>
    <definedName name="_xlnm.Print_Area" localSheetId="4">'TRAMITE DE PENSION'!$A$2:$N$23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2" l="1"/>
  <c r="J33" i="3"/>
  <c r="M15" i="3"/>
  <c r="M16" i="3"/>
  <c r="M26" i="6"/>
  <c r="N26" i="6" s="1"/>
  <c r="M25" i="6"/>
  <c r="N25" i="6" s="1"/>
  <c r="M71" i="1"/>
  <c r="N71" i="1" s="1"/>
  <c r="M72" i="1"/>
  <c r="N72" i="1" s="1"/>
  <c r="M73" i="1"/>
  <c r="N73" i="1" s="1"/>
  <c r="M45" i="1"/>
  <c r="N45" i="1" s="1"/>
  <c r="M22" i="1"/>
  <c r="N22" i="1" s="1"/>
  <c r="M14" i="6"/>
  <c r="N14" i="6" s="1"/>
  <c r="M39" i="6"/>
  <c r="N39" i="6" s="1"/>
  <c r="M38" i="6"/>
  <c r="N38" i="6" s="1"/>
  <c r="M108" i="1"/>
  <c r="M107" i="1"/>
  <c r="M106" i="1"/>
  <c r="M105" i="1"/>
  <c r="M104" i="1"/>
  <c r="M103" i="1"/>
  <c r="M37" i="2"/>
  <c r="N37" i="2" s="1"/>
  <c r="M46" i="2"/>
  <c r="N46" i="2" s="1"/>
  <c r="M45" i="2"/>
  <c r="N45" i="2" s="1"/>
  <c r="M44" i="2"/>
  <c r="N44" i="2" s="1"/>
  <c r="L50" i="6"/>
  <c r="M14" i="1"/>
  <c r="N14" i="1" s="1"/>
  <c r="M65" i="1"/>
  <c r="N65" i="1" s="1"/>
  <c r="H50" i="6"/>
  <c r="M34" i="6"/>
  <c r="N34" i="6" s="1"/>
  <c r="M40" i="6"/>
  <c r="N40" i="6" s="1"/>
  <c r="N46" i="1"/>
  <c r="M70" i="1"/>
  <c r="N70" i="1" s="1"/>
  <c r="J50" i="6"/>
  <c r="M20" i="6"/>
  <c r="N20" i="6" s="1"/>
  <c r="M24" i="6"/>
  <c r="N24" i="6" s="1"/>
  <c r="M12" i="1"/>
  <c r="N12" i="1" s="1"/>
  <c r="M10" i="6"/>
  <c r="N10" i="6" s="1"/>
  <c r="M44" i="1"/>
  <c r="N44" i="1" s="1"/>
  <c r="M32" i="3"/>
  <c r="N32" i="3" s="1"/>
  <c r="M27" i="3"/>
  <c r="N27" i="3" s="1"/>
  <c r="K50" i="6"/>
  <c r="I50" i="6"/>
  <c r="G50" i="6"/>
  <c r="N32" i="6"/>
  <c r="M20" i="1"/>
  <c r="N20" i="1" s="1"/>
  <c r="M19" i="1"/>
  <c r="N19" i="1" s="1"/>
  <c r="N57" i="1"/>
  <c r="M84" i="1"/>
  <c r="N84" i="1" s="1"/>
  <c r="M9" i="2"/>
  <c r="N9" i="2" s="1"/>
  <c r="M63" i="1"/>
  <c r="N63" i="1" s="1"/>
  <c r="M58" i="1"/>
  <c r="N58" i="1" s="1"/>
  <c r="N56" i="1"/>
  <c r="N15" i="3"/>
  <c r="M14" i="3"/>
  <c r="N14" i="3" s="1"/>
  <c r="M13" i="3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0" i="2"/>
  <c r="N30" i="2" s="1"/>
  <c r="M28" i="2"/>
  <c r="N28" i="2" s="1"/>
  <c r="M20" i="2"/>
  <c r="N20" i="2" s="1"/>
  <c r="M11" i="2"/>
  <c r="N11" i="2" s="1"/>
  <c r="M26" i="2"/>
  <c r="N26" i="2" s="1"/>
  <c r="M61" i="1"/>
  <c r="N61" i="1" s="1"/>
  <c r="M95" i="1"/>
  <c r="N95" i="1" s="1"/>
  <c r="M25" i="1"/>
  <c r="N25" i="1" s="1"/>
  <c r="M11" i="1"/>
  <c r="N11" i="1" s="1"/>
  <c r="M62" i="1"/>
  <c r="N62" i="1" s="1"/>
  <c r="M43" i="1"/>
  <c r="N43" i="1" s="1"/>
  <c r="M94" i="1"/>
  <c r="N94" i="1" s="1"/>
  <c r="M93" i="1"/>
  <c r="N93" i="1" s="1"/>
  <c r="M55" i="1"/>
  <c r="N55" i="1" s="1"/>
  <c r="M92" i="1" l="1"/>
  <c r="N92" i="1" s="1"/>
  <c r="M17" i="1"/>
  <c r="N17" i="1" s="1"/>
  <c r="M60" i="1"/>
  <c r="N60" i="1" s="1"/>
  <c r="M91" i="1"/>
  <c r="N91" i="1" s="1"/>
  <c r="M90" i="1"/>
  <c r="N90" i="1" s="1"/>
  <c r="M86" i="1"/>
  <c r="M69" i="1"/>
  <c r="N69" i="1" s="1"/>
  <c r="M21" i="1"/>
  <c r="N21" i="1" s="1"/>
  <c r="M74" i="1"/>
  <c r="N74" i="1" s="1"/>
  <c r="M75" i="1"/>
  <c r="N75" i="1" s="1"/>
  <c r="M76" i="1"/>
  <c r="N76" i="1" s="1"/>
  <c r="M25" i="2"/>
  <c r="N25" i="2" s="1"/>
  <c r="N108" i="1"/>
  <c r="N107" i="1"/>
  <c r="M8" i="2"/>
  <c r="M10" i="2"/>
  <c r="N10" i="2" s="1"/>
  <c r="M12" i="2"/>
  <c r="N12" i="2" s="1"/>
  <c r="G110" i="1"/>
  <c r="L11" i="4"/>
  <c r="K11" i="4"/>
  <c r="J11" i="4"/>
  <c r="I11" i="4"/>
  <c r="H11" i="4"/>
  <c r="G11" i="4"/>
  <c r="L33" i="3"/>
  <c r="M29" i="1"/>
  <c r="N29" i="1" s="1"/>
  <c r="N106" i="1"/>
  <c r="K33" i="3"/>
  <c r="I33" i="3"/>
  <c r="H33" i="3"/>
  <c r="G33" i="3"/>
  <c r="M9" i="3"/>
  <c r="N9" i="3" s="1"/>
  <c r="M54" i="1"/>
  <c r="N54" i="1" s="1"/>
  <c r="N68" i="1"/>
  <c r="N8" i="2" l="1"/>
  <c r="M11" i="6"/>
  <c r="N105" i="1"/>
  <c r="N104" i="1"/>
  <c r="N103" i="1"/>
  <c r="N67" i="1"/>
  <c r="N13" i="3"/>
  <c r="M43" i="2"/>
  <c r="N43" i="2" s="1"/>
  <c r="M42" i="2"/>
  <c r="N42" i="2" s="1"/>
  <c r="M12" i="6"/>
  <c r="N12" i="6" s="1"/>
  <c r="M83" i="1"/>
  <c r="N83" i="1" s="1"/>
  <c r="M101" i="1"/>
  <c r="N101" i="1" s="1"/>
  <c r="M100" i="1"/>
  <c r="N100" i="1" s="1"/>
  <c r="M66" i="1"/>
  <c r="N66" i="1" s="1"/>
  <c r="M53" i="1"/>
  <c r="N53" i="1" s="1"/>
  <c r="M52" i="1"/>
  <c r="N52" i="1" s="1"/>
  <c r="M82" i="1"/>
  <c r="N82" i="1" s="1"/>
  <c r="M102" i="1"/>
  <c r="N102" i="1" s="1"/>
  <c r="M99" i="1"/>
  <c r="N99" i="1" s="1"/>
  <c r="M23" i="1"/>
  <c r="N23" i="1" s="1"/>
  <c r="M27" i="2"/>
  <c r="N27" i="2" s="1"/>
  <c r="M18" i="1"/>
  <c r="N18" i="1" s="1"/>
  <c r="M19" i="3"/>
  <c r="N19" i="3" s="1"/>
  <c r="M28" i="3"/>
  <c r="N28" i="3" s="1"/>
  <c r="M109" i="1"/>
  <c r="N109" i="1" s="1"/>
  <c r="M41" i="1"/>
  <c r="N41" i="1" s="1"/>
  <c r="M41" i="2"/>
  <c r="N41" i="2" s="1"/>
  <c r="M18" i="2"/>
  <c r="N18" i="2" s="1"/>
  <c r="K110" i="1"/>
  <c r="J110" i="1"/>
  <c r="M40" i="1"/>
  <c r="N40" i="1" s="1"/>
  <c r="M28" i="1"/>
  <c r="N28" i="1" s="1"/>
  <c r="M10" i="1"/>
  <c r="N10" i="1" s="1"/>
  <c r="M16" i="1"/>
  <c r="N16" i="1" s="1"/>
  <c r="M51" i="1"/>
  <c r="N51" i="1" s="1"/>
  <c r="M12" i="5"/>
  <c r="M50" i="1"/>
  <c r="N50" i="1" s="1"/>
  <c r="M40" i="2"/>
  <c r="N40" i="2" s="1"/>
  <c r="M38" i="2"/>
  <c r="N38" i="2" s="1"/>
  <c r="M31" i="3"/>
  <c r="N31" i="3" s="1"/>
  <c r="H110" i="1" l="1"/>
  <c r="L110" i="1"/>
  <c r="M26" i="3"/>
  <c r="N26" i="3" s="1"/>
  <c r="N16" i="3"/>
  <c r="M29" i="2"/>
  <c r="N29" i="2" s="1"/>
  <c r="M17" i="2"/>
  <c r="N17" i="2" s="1"/>
  <c r="M49" i="1"/>
  <c r="N49" i="1" s="1"/>
  <c r="M39" i="1"/>
  <c r="N39" i="1" s="1"/>
  <c r="M38" i="1"/>
  <c r="N38" i="1" s="1"/>
  <c r="M11" i="3"/>
  <c r="N11" i="3" s="1"/>
  <c r="M12" i="3"/>
  <c r="N12" i="3" s="1"/>
  <c r="M10" i="3"/>
  <c r="M17" i="3"/>
  <c r="N17" i="3" s="1"/>
  <c r="M18" i="3"/>
  <c r="N18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9" i="3"/>
  <c r="N29" i="3" s="1"/>
  <c r="N30" i="3"/>
  <c r="M37" i="1"/>
  <c r="N37" i="1" s="1"/>
  <c r="M36" i="1"/>
  <c r="H49" i="2"/>
  <c r="I49" i="2"/>
  <c r="J49" i="2"/>
  <c r="K49" i="2"/>
  <c r="G49" i="2"/>
  <c r="N10" i="3" l="1"/>
  <c r="N33" i="3" s="1"/>
  <c r="M33" i="3"/>
  <c r="N48" i="1"/>
  <c r="M13" i="1"/>
  <c r="N13" i="1" s="1"/>
  <c r="N11" i="6"/>
  <c r="M9" i="1"/>
  <c r="N9" i="1" s="1"/>
  <c r="M15" i="1"/>
  <c r="N15" i="1" s="1"/>
  <c r="M27" i="1"/>
  <c r="N27" i="1" s="1"/>
  <c r="M26" i="1"/>
  <c r="N26" i="1" s="1"/>
  <c r="M34" i="1"/>
  <c r="N34" i="1" s="1"/>
  <c r="M30" i="1"/>
  <c r="N30" i="1" s="1"/>
  <c r="M24" i="1"/>
  <c r="N24" i="1" s="1"/>
  <c r="M31" i="1"/>
  <c r="N31" i="1" s="1"/>
  <c r="M32" i="1"/>
  <c r="N32" i="1" s="1"/>
  <c r="M33" i="1"/>
  <c r="N33" i="1" s="1"/>
  <c r="N47" i="1"/>
  <c r="M42" i="1"/>
  <c r="N42" i="1" s="1"/>
  <c r="M35" i="1"/>
  <c r="N35" i="1" s="1"/>
  <c r="N36" i="1"/>
  <c r="M59" i="1"/>
  <c r="N59" i="1" s="1"/>
  <c r="M64" i="1"/>
  <c r="N64" i="1" s="1"/>
  <c r="M77" i="1"/>
  <c r="N77" i="1" s="1"/>
  <c r="M78" i="1"/>
  <c r="N78" i="1" s="1"/>
  <c r="M80" i="1"/>
  <c r="N80" i="1" s="1"/>
  <c r="M81" i="1"/>
  <c r="N81" i="1" s="1"/>
  <c r="M87" i="1"/>
  <c r="N87" i="1" s="1"/>
  <c r="M89" i="1"/>
  <c r="N89" i="1" s="1"/>
  <c r="M85" i="1"/>
  <c r="N85" i="1" s="1"/>
  <c r="M88" i="1"/>
  <c r="N88" i="1" s="1"/>
  <c r="N86" i="1"/>
  <c r="M96" i="1"/>
  <c r="N96" i="1" s="1"/>
  <c r="M97" i="1"/>
  <c r="N97" i="1" s="1"/>
  <c r="M79" i="1"/>
  <c r="N79" i="1" s="1"/>
  <c r="M98" i="1"/>
  <c r="N98" i="1" s="1"/>
  <c r="M8" i="1"/>
  <c r="M16" i="6" l="1"/>
  <c r="N16" i="6" s="1"/>
  <c r="M15" i="6"/>
  <c r="N15" i="6" s="1"/>
  <c r="N8" i="1"/>
  <c r="M110" i="1"/>
  <c r="I110" i="1"/>
  <c r="M17" i="6" l="1"/>
  <c r="N17" i="6" s="1"/>
  <c r="M9" i="4" l="1"/>
  <c r="M22" i="6" l="1"/>
  <c r="N22" i="6" s="1"/>
  <c r="M23" i="6"/>
  <c r="N23" i="6" s="1"/>
  <c r="M21" i="6"/>
  <c r="N21" i="6" s="1"/>
  <c r="N9" i="4"/>
  <c r="M27" i="6" l="1"/>
  <c r="N27" i="6" s="1"/>
  <c r="M13" i="6"/>
  <c r="M18" i="6"/>
  <c r="M28" i="6" l="1"/>
  <c r="N28" i="6" s="1"/>
  <c r="N18" i="6"/>
  <c r="N13" i="6"/>
  <c r="M9" i="6"/>
  <c r="M29" i="6" l="1"/>
  <c r="N29" i="6" s="1"/>
  <c r="N9" i="6"/>
  <c r="M30" i="6" l="1"/>
  <c r="N30" i="6" s="1"/>
  <c r="L24" i="5"/>
  <c r="K24" i="5"/>
  <c r="J24" i="5"/>
  <c r="I24" i="5"/>
  <c r="H24" i="5"/>
  <c r="G24" i="5"/>
  <c r="M23" i="5"/>
  <c r="M22" i="5"/>
  <c r="M8" i="5"/>
  <c r="M21" i="5"/>
  <c r="M20" i="5"/>
  <c r="M19" i="5"/>
  <c r="M15" i="5"/>
  <c r="M14" i="5"/>
  <c r="M10" i="4"/>
  <c r="M23" i="2"/>
  <c r="N23" i="2" s="1"/>
  <c r="M22" i="2"/>
  <c r="N22" i="2" s="1"/>
  <c r="M48" i="2"/>
  <c r="N48" i="2" s="1"/>
  <c r="M21" i="2"/>
  <c r="N21" i="2" s="1"/>
  <c r="M15" i="2"/>
  <c r="N15" i="2" s="1"/>
  <c r="M13" i="2"/>
  <c r="M19" i="2"/>
  <c r="N19" i="2" s="1"/>
  <c r="M14" i="2"/>
  <c r="N14" i="2" s="1"/>
  <c r="M47" i="2"/>
  <c r="N47" i="2" s="1"/>
  <c r="M39" i="2"/>
  <c r="N39" i="2" s="1"/>
  <c r="M16" i="2"/>
  <c r="N16" i="2" s="1"/>
  <c r="M24" i="2"/>
  <c r="N24" i="2" s="1"/>
  <c r="N13" i="2" l="1"/>
  <c r="M49" i="2"/>
  <c r="M31" i="6"/>
  <c r="N31" i="6" s="1"/>
  <c r="N10" i="4"/>
  <c r="N11" i="4" s="1"/>
  <c r="M11" i="4"/>
  <c r="M24" i="5"/>
  <c r="N49" i="2" l="1"/>
  <c r="N110" i="1"/>
  <c r="M33" i="6" l="1"/>
  <c r="M35" i="6"/>
  <c r="N35" i="6" s="1"/>
  <c r="M37" i="6" l="1"/>
  <c r="N37" i="6" s="1"/>
  <c r="M36" i="6"/>
  <c r="N36" i="6" s="1"/>
  <c r="N33" i="6"/>
  <c r="M43" i="6" l="1"/>
  <c r="N43" i="6" s="1"/>
  <c r="M42" i="6"/>
  <c r="N42" i="6" s="1"/>
  <c r="M41" i="6"/>
  <c r="N41" i="6" s="1"/>
  <c r="M44" i="6" l="1"/>
  <c r="N44" i="6" s="1"/>
  <c r="M45" i="6" l="1"/>
  <c r="M48" i="6"/>
  <c r="N48" i="6" s="1"/>
  <c r="N45" i="6" l="1"/>
  <c r="M49" i="6"/>
  <c r="N49" i="6" s="1"/>
  <c r="M47" i="6"/>
  <c r="N47" i="6" s="1"/>
  <c r="M46" i="6"/>
  <c r="N46" i="6" s="1"/>
  <c r="M19" i="6" l="1"/>
  <c r="M50" i="6" s="1"/>
  <c r="N19" i="6" l="1"/>
  <c r="N50" i="6" s="1"/>
</calcChain>
</file>

<file path=xl/sharedStrings.xml><?xml version="1.0" encoding="utf-8"?>
<sst xmlns="http://schemas.openxmlformats.org/spreadsheetml/2006/main" count="1307" uniqueCount="422">
  <si>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</si>
  <si>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</si>
  <si>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</si>
  <si>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</si>
  <si>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</si>
  <si>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</si>
  <si>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</si>
  <si>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</si>
  <si>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</si>
  <si>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</si>
  <si>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</si>
  <si>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</si>
  <si>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</si>
  <si>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</si>
  <si>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</si>
  <si>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</si>
  <si>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</si>
  <si>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</si>
  <si>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</si>
  <si>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</si>
  <si>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</si>
  <si>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</si>
  <si>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</si>
  <si>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</si>
  <si>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</si>
  <si>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</si>
  <si>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 xml:space="preserve">ANGIE PATRICIA AGRAMONTE ROJAS </t>
  </si>
  <si>
    <t>VICTOR FRANCISCO SENA CUEVAS</t>
  </si>
  <si>
    <t>THOMAS GROTHUESMANN</t>
  </si>
  <si>
    <t>NARCISO MONTERO MONTERO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</si>
  <si>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</si>
  <si>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</si>
  <si>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</si>
  <si>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</si>
  <si>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</si>
  <si>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</si>
  <si>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</si>
  <si>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</si>
  <si>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</si>
  <si>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</si>
  <si>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</si>
  <si>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</si>
  <si>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</si>
  <si>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</si>
  <si>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</si>
  <si>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</si>
  <si>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</si>
  <si>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</si>
  <si>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</si>
  <si>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</si>
  <si>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</si>
  <si>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</si>
  <si>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</si>
  <si>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</si>
  <si>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</si>
  <si>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</si>
  <si>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</si>
  <si>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</si>
  <si>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</si>
  <si>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</si>
  <si>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</si>
  <si>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</si>
  <si>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CLARA MARIA HERNÁNDEZ COLON</t>
  </si>
  <si>
    <t>YOSMAIRA ALEXIS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</si>
  <si>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</si>
  <si>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</si>
  <si>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</si>
  <si>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</si>
  <si>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</si>
  <si>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</si>
  <si>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</si>
  <si>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</si>
  <si>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</si>
  <si>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</si>
  <si>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</si>
  <si>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</si>
  <si>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</si>
  <si>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</si>
  <si>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</si>
  <si>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</si>
  <si>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</si>
  <si>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</si>
  <si>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</si>
  <si>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</si>
  <si>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</si>
  <si>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</si>
  <si>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</si>
  <si>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EMILIO JOSE MATEO MONTERO</t>
  </si>
  <si>
    <t>ERIKA DELGADO PRENSA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</si>
  <si>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</si>
  <si>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</si>
  <si>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</si>
  <si>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</si>
  <si>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</si>
  <si>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</si>
  <si>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</si>
  <si>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</si>
  <si>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</si>
  <si>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</si>
  <si>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</si>
  <si>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</si>
  <si>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</si>
  <si>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</si>
  <si>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</si>
  <si>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</si>
  <si>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</si>
  <si>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</si>
  <si>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</si>
  <si>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</si>
  <si>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</si>
  <si>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</si>
  <si>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</si>
  <si>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</si>
  <si>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</si>
  <si>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</si>
  <si>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</si>
  <si>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</si>
  <si>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</si>
  <si>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</si>
  <si>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</si>
  <si>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</si>
  <si>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</si>
  <si>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</si>
  <si>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</si>
  <si>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</si>
  <si>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</si>
  <si>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</si>
  <si>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</si>
  <si>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</si>
  <si>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</si>
  <si>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</si>
  <si>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</si>
  <si>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</si>
  <si>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</si>
  <si>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</si>
  <si>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</si>
  <si>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</si>
  <si>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</si>
  <si>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</si>
  <si>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</si>
  <si>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</si>
  <si>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</si>
  <si>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</si>
  <si>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</si>
  <si>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</si>
  <si>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</si>
  <si>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</si>
  <si>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</si>
  <si>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</si>
  <si>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</si>
  <si>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</si>
  <si>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</si>
  <si>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</si>
  <si>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</si>
  <si>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</si>
  <si>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</si>
  <si>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</si>
  <si>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</si>
  <si>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</si>
  <si>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</si>
  <si>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</si>
  <si>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</si>
  <si>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</si>
  <si>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</si>
  <si>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</si>
  <si>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</si>
  <si>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</si>
  <si>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</si>
  <si>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</si>
  <si>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</si>
  <si>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</si>
  <si>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</si>
  <si>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</si>
  <si>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</si>
  <si>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</si>
  <si>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</si>
  <si>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</si>
  <si>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</si>
  <si>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</si>
  <si>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</si>
  <si>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</si>
  <si>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</si>
  <si>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</si>
  <si>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</si>
  <si>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</si>
  <si>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</si>
  <si>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</si>
  <si>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</si>
  <si>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</si>
  <si>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</si>
  <si>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</si>
  <si>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</si>
  <si>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</si>
  <si>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</si>
  <si>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ROMAN CONTRERAS MARTINEZ</t>
  </si>
  <si>
    <t>FLOR MARIA GONZALEZ LINARES</t>
  </si>
  <si>
    <t xml:space="preserve">DEPARTAMENTO ADMINISTRATIVO 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</si>
  <si>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</si>
  <si>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</si>
  <si>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</si>
  <si>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</si>
  <si>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</si>
  <si>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</si>
  <si>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DEPARTAMENTO FINANCIERO</t>
  </si>
  <si>
    <t>LABORATORIO DE ENSAYOS FISICOS</t>
  </si>
  <si>
    <t>ENRIQUEZ RESTITUYO TRINIDAD</t>
  </si>
  <si>
    <t>TÉCNICO ASESORÍA Y A</t>
  </si>
  <si>
    <t>DEPARTAMENTO DE INVESTIGACION Y DESARROLLO DE ENERGIA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</si>
  <si>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</si>
  <si>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</si>
  <si>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</si>
  <si>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</si>
  <si>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</si>
  <si>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</si>
  <si>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</si>
  <si>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</si>
  <si>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</si>
  <si>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</si>
  <si>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</si>
  <si>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</si>
  <si>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</si>
  <si>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</si>
  <si>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</si>
  <si>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</si>
  <si>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</si>
  <si>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</si>
  <si>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</si>
  <si>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</si>
  <si>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</si>
  <si>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</si>
  <si>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</si>
  <si>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</si>
  <si>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</si>
  <si>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</si>
  <si>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</si>
  <si>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</si>
  <si>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</si>
  <si>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</si>
  <si>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</si>
  <si>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</si>
  <si>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</si>
  <si>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</si>
  <si>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</si>
  <si>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</si>
  <si>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</si>
  <si>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</si>
  <si>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</si>
  <si>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</si>
  <si>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</si>
  <si>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</si>
  <si>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</si>
  <si>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</si>
  <si>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</si>
  <si>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</si>
  <si>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</si>
  <si>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</si>
  <si>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</si>
  <si>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</si>
  <si>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ENCARGADO INTERINO</t>
  </si>
  <si>
    <t xml:space="preserve">DEAPARTAMENTO DE FARMACEUTICA Y BIOPROSPECCION </t>
  </si>
  <si>
    <t>ABOGADO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</si>
  <si>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</si>
  <si>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</si>
  <si>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</si>
  <si>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</si>
  <si>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</si>
  <si>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>DEPARTAMENTO DE SERVICIOS DE APOYO A LA PROD</t>
  </si>
  <si>
    <t>ANALISTA LEGAL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</si>
  <si>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</si>
  <si>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</si>
  <si>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</si>
  <si>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</si>
  <si>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</si>
  <si>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</si>
  <si>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</si>
  <si>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</si>
  <si>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</si>
  <si>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</si>
  <si>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</si>
  <si>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</si>
  <si>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</si>
  <si>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</si>
  <si>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</si>
  <si>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</si>
  <si>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</si>
  <si>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</si>
  <si>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</si>
  <si>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</si>
  <si>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</si>
  <si>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</si>
  <si>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</si>
  <si>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</si>
  <si>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</si>
  <si>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</si>
  <si>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</si>
  <si>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</si>
  <si>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</si>
  <si>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</si>
  <si>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</si>
  <si>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</si>
  <si>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</si>
  <si>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</si>
  <si>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CALIDAD EN LA GESTION (ACREDITACION)</t>
  </si>
  <si>
    <t>DIOGENES AYBAT BATISTA</t>
  </si>
  <si>
    <t>ARLETTE JOSMARI AMARANTE</t>
  </si>
  <si>
    <t>AMADA SELIN SUAREZ</t>
  </si>
  <si>
    <t>DIVISION DE CALIDAD EN LA GESTION</t>
  </si>
  <si>
    <t xml:space="preserve">TECNICO 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</si>
  <si>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</si>
  <si>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</si>
  <si>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</si>
  <si>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</si>
  <si>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</si>
  <si>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</si>
  <si>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MANUEL ANTONIO MEDINA GUZMAN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</si>
  <si>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</si>
  <si>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</si>
  <si>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</si>
  <si>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</si>
  <si>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</si>
  <si>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</si>
  <si>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</si>
  <si>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</si>
  <si>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</si>
  <si>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</si>
  <si>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</si>
  <si>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>ISMELDA CRISTINA MATEO DE LA CRUZ</t>
  </si>
  <si>
    <t>DIVISION DE COMPRA Y CONTRATACIONES</t>
  </si>
  <si>
    <t>PEDRO MARTE MARTINEZ</t>
  </si>
  <si>
    <t xml:space="preserve">BACILIO EVANGELISTA </t>
  </si>
  <si>
    <t>ROSA ESMERALDA CAPELLAN PEREZ</t>
  </si>
  <si>
    <t>IGNACIO SANTIAGO REYES FRIAS</t>
  </si>
  <si>
    <t>RAFAEL FELIZ</t>
  </si>
  <si>
    <t>MARIALY CHALES PEREZ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</si>
  <si>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</si>
  <si>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</si>
  <si>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</si>
  <si>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</si>
  <si>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</si>
  <si>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</si>
  <si>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</si>
  <si>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</si>
  <si>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</si>
  <si>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>ANDERSON LUIS GERMOSEN ROSARIO</t>
  </si>
  <si>
    <t>TECNICO DE COMUNICACIÓN</t>
  </si>
  <si>
    <t>YANELI ALTAGRACIA SANCHEZ ADAMES</t>
  </si>
  <si>
    <t>HUMBERTOS RAMOS</t>
  </si>
  <si>
    <t>MIGDONIA MONCION TORRES</t>
  </si>
  <si>
    <t>ASESORA</t>
  </si>
  <si>
    <t>JOSE AGUSTIN RAMIREZ PAULINO</t>
  </si>
  <si>
    <t>DEPARTAMENTO PLANIFICACION Y DESARROLLO</t>
  </si>
  <si>
    <t>SOPORTE TECNICO</t>
  </si>
  <si>
    <t>ANALISTA DE LABORATORIO</t>
  </si>
  <si>
    <t>SANTA AMADA DE LOS SANTOS</t>
  </si>
  <si>
    <t>YASSIRA MARIA ARIAS GARCES</t>
  </si>
  <si>
    <t>EVELIN SANTANA ACOSTA</t>
  </si>
  <si>
    <t>ASESORA/DEPTO. DE SERVICIOS APOYO A LA PRODUCCION</t>
  </si>
  <si>
    <t>ERENIA FELIZ SUERO</t>
  </si>
  <si>
    <t xml:space="preserve">LUZ MARIA RAMIREZ FABIAN </t>
  </si>
  <si>
    <t>CESAR YAEL DE LO SANTOS DE LA CRUZ</t>
  </si>
  <si>
    <t>AUXILIAR DE MANTENIMIENTO</t>
  </si>
  <si>
    <t>INES YUDELKYS ROSA COLLADO</t>
  </si>
  <si>
    <t xml:space="preserve">CASANDRA  DE LOS SANTOS </t>
  </si>
  <si>
    <t>ILIANA LUIS SENVIRMA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</si>
  <si>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</si>
  <si>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</si>
  <si>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</si>
  <si>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</si>
  <si>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</si>
  <si>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LISBETT FAMILIA VASQUEZ</t>
  </si>
  <si>
    <t>JOCELYN CIPRIAN MEJIA</t>
  </si>
  <si>
    <t>WILSON RAMON CONTRERAS</t>
  </si>
  <si>
    <t>DIVISION DE COMUNICACIONES</t>
  </si>
  <si>
    <t>ASESORA/DEPTO. DEPTO. INNOVACION INDUSTRIAL</t>
  </si>
  <si>
    <t xml:space="preserve">JUAN CARLOS HERRERA </t>
  </si>
  <si>
    <t>AIDA MORENO RAVELO</t>
  </si>
  <si>
    <t>DEPARTAMENTO INNOVACION INDUSTRIAL</t>
  </si>
  <si>
    <t xml:space="preserve">INGRIS MARGARITA MEZQUITA </t>
  </si>
  <si>
    <t>DIVISION DE ANALISIS Y ENSAYOS</t>
  </si>
  <si>
    <t xml:space="preserve">ENCARGADA </t>
  </si>
  <si>
    <t>ROSMERYS TORIBIO VARGAS</t>
  </si>
  <si>
    <t>BRAULIO VICTOR VELGAL DE LA ROSA</t>
  </si>
  <si>
    <t>DENICHERS ALEXANDRA CONTRERAS BRITO</t>
  </si>
  <si>
    <t>EDIAN FRANKLIN FRANCO DE LOS SANTOS</t>
  </si>
  <si>
    <t>YAHAIRA ESPERANZA GRATINI</t>
  </si>
  <si>
    <t>FANY YOLEIDA DE LA CRUZ CRUZ</t>
  </si>
  <si>
    <t>DIVISION COMPRAS Y CONTRATACIONES</t>
  </si>
  <si>
    <t>ANA ROSA ALBURQUERQUE</t>
  </si>
  <si>
    <t>29</t>
  </si>
  <si>
    <t>33</t>
  </si>
  <si>
    <t>YEFRY MEJIA SANCHEZ</t>
  </si>
  <si>
    <t>ANA MERCEDES LIVE DE LOS SANTOS</t>
  </si>
  <si>
    <t>37</t>
  </si>
  <si>
    <t>YAMILET DE LA CRUZ  MUESES</t>
  </si>
  <si>
    <t>FIDEL JOSE TAVAREZ ALCANTARA</t>
  </si>
  <si>
    <t>KELVIN PEÑA LAZALA</t>
  </si>
  <si>
    <t>FEDERICO BAUTISTA OGANDO</t>
  </si>
  <si>
    <t>ALCIDEZ PEREZ PEREZ</t>
  </si>
  <si>
    <t>ROSMERY FERRERAS LANTIGUA</t>
  </si>
  <si>
    <t>JOEL ANTONIO CONTRERAS CASTRO</t>
  </si>
  <si>
    <t xml:space="preserve">ASHLEY MARIEL SUAREZ ANGELES </t>
  </si>
  <si>
    <t>ELBA MARIA AMADOR GALVEZ</t>
  </si>
  <si>
    <t>28</t>
  </si>
  <si>
    <t>YAKELLY VIRGINIA HERNANDEZ</t>
  </si>
  <si>
    <t xml:space="preserve">DEPARTAMENTO PLANIFICACION </t>
  </si>
  <si>
    <t xml:space="preserve">AUXILIAR ADMINISTRATIVO </t>
  </si>
  <si>
    <t>RHADAMES SANCHEZ MARTE</t>
  </si>
  <si>
    <t>ESCARLET MARLENE JIMENEZ</t>
  </si>
  <si>
    <t>MAYORDOMO</t>
  </si>
  <si>
    <t>CLAUDIA MARIANA POLANCO DE DE CRUZ</t>
  </si>
  <si>
    <t>TECNICO ADMINISTRATIVO</t>
  </si>
  <si>
    <t>30</t>
  </si>
  <si>
    <t>34</t>
  </si>
  <si>
    <t>31</t>
  </si>
  <si>
    <t>LUIS ALBERTO CID CANARIO</t>
  </si>
  <si>
    <t>ABRIL, 2025</t>
  </si>
  <si>
    <t>40</t>
  </si>
  <si>
    <t xml:space="preserve">     ABRIL, 2025</t>
  </si>
  <si>
    <t xml:space="preserve">ABRIL, 2025 </t>
  </si>
  <si>
    <t>ABRIL , 2025</t>
  </si>
  <si>
    <t>JAVIER RINCON</t>
  </si>
  <si>
    <t>ABRIL,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</si>
</sst>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58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b/>
      <sz val="14"/>
      <color theme="1"/>
      <name val="Arial Black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5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9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3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1" fillId="0" borderId="0" xfId="0" applyFont="1"/>
    <xf numFmtId="0" fontId="32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3" fillId="0" borderId="0" xfId="0" applyFont="1"/>
    <xf numFmtId="0" fontId="3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5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7" fillId="0" borderId="2" xfId="0" applyFont="1" applyBorder="1" applyAlignment="1">
      <alignment horizontal="left"/>
    </xf>
    <xf numFmtId="0" fontId="38" fillId="0" borderId="0" xfId="0" applyFont="1" applyAlignment="1">
      <alignment horizontal="left"/>
    </xf>
    <xf numFmtId="4" fontId="38" fillId="0" borderId="2" xfId="0" applyNumberFormat="1" applyFont="1" applyBorder="1" applyAlignment="1">
      <alignment horizontal="left"/>
    </xf>
    <xf numFmtId="4" fontId="3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9" fillId="0" borderId="0" xfId="0" applyFont="1"/>
    <xf numFmtId="4" fontId="17" fillId="0" borderId="0" xfId="0" applyNumberFormat="1" applyFont="1" applyAlignment="1">
      <alignment horizontal="center"/>
    </xf>
    <xf numFmtId="0" fontId="40" fillId="0" borderId="0" xfId="0" applyFont="1" applyAlignment="1">
      <alignment horizontal="left"/>
    </xf>
    <xf numFmtId="4" fontId="40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6" fillId="0" borderId="1" xfId="0" applyFont="1" applyBorder="1"/>
    <xf numFmtId="0" fontId="5" fillId="0" borderId="4" xfId="0" applyFont="1" applyBorder="1" applyAlignment="1">
      <alignment horizontal="left"/>
    </xf>
    <xf numFmtId="0" fontId="43" fillId="0" borderId="1" xfId="0" applyFont="1" applyBorder="1" applyAlignment="1">
      <alignment horizontal="left"/>
    </xf>
    <xf numFmtId="0" fontId="43" fillId="0" borderId="1" xfId="0" applyFont="1" applyBorder="1"/>
    <xf numFmtId="0" fontId="43" fillId="0" borderId="4" xfId="0" applyFont="1" applyBorder="1" applyAlignment="1">
      <alignment horizontal="left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4" fillId="0" borderId="0" xfId="0" applyFont="1"/>
    <xf numFmtId="0" fontId="36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5" fillId="0" borderId="0" xfId="0" applyFont="1"/>
    <xf numFmtId="0" fontId="42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5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6" fillId="0" borderId="0" xfId="0" applyFont="1" applyAlignment="1">
      <alignment horizontal="left"/>
    </xf>
    <xf numFmtId="0" fontId="46" fillId="0" borderId="9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6" fillId="0" borderId="0" xfId="2" applyFont="1" applyAlignment="1">
      <alignment horizontal="left"/>
    </xf>
    <xf numFmtId="43" fontId="40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6" fillId="0" borderId="0" xfId="2" applyFont="1" applyAlignment="1">
      <alignment horizontal="center"/>
    </xf>
    <xf numFmtId="43" fontId="40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6" fillId="0" borderId="9" xfId="2" applyFont="1" applyBorder="1" applyAlignment="1">
      <alignment horizontal="left"/>
    </xf>
    <xf numFmtId="43" fontId="47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0" fillId="0" borderId="2" xfId="2" applyFont="1" applyBorder="1" applyAlignment="1">
      <alignment horizontal="left"/>
    </xf>
    <xf numFmtId="43" fontId="41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" fontId="5" fillId="0" borderId="1" xfId="0" applyNumberFormat="1" applyFont="1" applyBorder="1"/>
    <xf numFmtId="4" fontId="36" fillId="0" borderId="1" xfId="0" applyNumberFormat="1" applyFont="1" applyBorder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6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6" fillId="4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36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38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49" fillId="0" borderId="0" xfId="0" applyFont="1"/>
    <xf numFmtId="0" fontId="50" fillId="2" borderId="0" xfId="0" applyFont="1" applyFill="1" applyAlignment="1">
      <alignment horizontal="center" vertical="center"/>
    </xf>
    <xf numFmtId="43" fontId="50" fillId="2" borderId="0" xfId="2" applyFont="1" applyFill="1" applyBorder="1" applyAlignment="1">
      <alignment horizontal="center" vertical="center"/>
    </xf>
    <xf numFmtId="0" fontId="50" fillId="2" borderId="0" xfId="0" applyFont="1" applyFill="1" applyAlignment="1">
      <alignment horizontal="left" vertical="center"/>
    </xf>
    <xf numFmtId="43" fontId="49" fillId="0" borderId="0" xfId="2" applyFont="1" applyBorder="1"/>
    <xf numFmtId="0" fontId="50" fillId="3" borderId="1" xfId="0" applyFont="1" applyFill="1" applyBorder="1" applyAlignment="1">
      <alignment horizontal="center"/>
    </xf>
    <xf numFmtId="0" fontId="50" fillId="3" borderId="1" xfId="0" applyFont="1" applyFill="1" applyBorder="1" applyAlignment="1">
      <alignment horizontal="center" wrapText="1"/>
    </xf>
    <xf numFmtId="43" fontId="50" fillId="3" borderId="1" xfId="2" applyFont="1" applyFill="1" applyBorder="1" applyAlignment="1">
      <alignment horizontal="center" wrapText="1"/>
    </xf>
    <xf numFmtId="43" fontId="50" fillId="3" borderId="1" xfId="2" applyFont="1" applyFill="1" applyBorder="1" applyAlignment="1">
      <alignment horizontal="center"/>
    </xf>
    <xf numFmtId="0" fontId="51" fillId="3" borderId="1" xfId="0" applyFont="1" applyFill="1" applyBorder="1" applyAlignment="1">
      <alignment horizontal="center"/>
    </xf>
    <xf numFmtId="0" fontId="50" fillId="0" borderId="1" xfId="0" applyFont="1" applyBorder="1" applyAlignment="1">
      <alignment horizontal="left"/>
    </xf>
    <xf numFmtId="43" fontId="50" fillId="2" borderId="1" xfId="2" applyFont="1" applyFill="1" applyBorder="1" applyAlignment="1">
      <alignment horizontal="left"/>
    </xf>
    <xf numFmtId="43" fontId="50" fillId="5" borderId="1" xfId="2" applyFont="1" applyFill="1" applyBorder="1" applyAlignment="1">
      <alignment horizontal="center"/>
    </xf>
    <xf numFmtId="43" fontId="50" fillId="0" borderId="1" xfId="2" applyFont="1" applyBorder="1" applyAlignment="1">
      <alignment horizontal="center"/>
    </xf>
    <xf numFmtId="43" fontId="50" fillId="0" borderId="1" xfId="2" applyFont="1" applyFill="1" applyBorder="1" applyAlignment="1">
      <alignment horizontal="center"/>
    </xf>
    <xf numFmtId="0" fontId="50" fillId="0" borderId="1" xfId="0" applyFont="1" applyBorder="1"/>
    <xf numFmtId="0" fontId="51" fillId="0" borderId="0" xfId="0" applyFont="1"/>
    <xf numFmtId="0" fontId="52" fillId="0" borderId="1" xfId="0" applyFont="1" applyBorder="1" applyAlignment="1">
      <alignment horizontal="left"/>
    </xf>
    <xf numFmtId="43" fontId="50" fillId="0" borderId="1" xfId="2" applyFont="1" applyFill="1" applyBorder="1" applyAlignment="1">
      <alignment horizontal="left"/>
    </xf>
    <xf numFmtId="0" fontId="50" fillId="2" borderId="1" xfId="0" applyFont="1" applyFill="1" applyBorder="1" applyAlignment="1">
      <alignment horizontal="left"/>
    </xf>
    <xf numFmtId="0" fontId="53" fillId="6" borderId="3" xfId="0" applyFont="1" applyFill="1" applyBorder="1"/>
    <xf numFmtId="0" fontId="53" fillId="6" borderId="4" xfId="0" applyFont="1" applyFill="1" applyBorder="1"/>
    <xf numFmtId="0" fontId="53" fillId="6" borderId="5" xfId="0" applyFont="1" applyFill="1" applyBorder="1"/>
    <xf numFmtId="43" fontId="50" fillId="3" borderId="1" xfId="2" applyFont="1" applyFill="1" applyBorder="1" applyAlignment="1">
      <alignment horizontal="left"/>
    </xf>
    <xf numFmtId="4" fontId="50" fillId="3" borderId="1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53" fillId="0" borderId="2" xfId="0" applyFont="1" applyBorder="1" applyAlignment="1">
      <alignment horizontal="left"/>
    </xf>
    <xf numFmtId="0" fontId="50" fillId="0" borderId="0" xfId="0" applyFont="1" applyAlignment="1">
      <alignment horizontal="left"/>
    </xf>
    <xf numFmtId="43" fontId="50" fillId="0" borderId="0" xfId="2" applyFont="1" applyBorder="1" applyAlignment="1">
      <alignment horizontal="left"/>
    </xf>
    <xf numFmtId="4" fontId="53" fillId="0" borderId="2" xfId="0" applyNumberFormat="1" applyFont="1" applyBorder="1" applyAlignment="1">
      <alignment horizontal="left"/>
    </xf>
    <xf numFmtId="4" fontId="50" fillId="0" borderId="0" xfId="0" applyNumberFormat="1" applyFont="1" applyAlignment="1">
      <alignment horizontal="center"/>
    </xf>
    <xf numFmtId="43" fontId="50" fillId="0" borderId="0" xfId="2" applyFont="1" applyBorder="1" applyAlignment="1">
      <alignment horizontal="center"/>
    </xf>
    <xf numFmtId="0" fontId="53" fillId="0" borderId="0" xfId="0" applyFont="1" applyAlignment="1">
      <alignment horizontal="left"/>
    </xf>
    <xf numFmtId="4" fontId="53" fillId="0" borderId="0" xfId="0" applyNumberFormat="1" applyFont="1" applyAlignment="1">
      <alignment horizontal="left"/>
    </xf>
    <xf numFmtId="43" fontId="51" fillId="0" borderId="0" xfId="2" applyFont="1" applyBorder="1"/>
    <xf numFmtId="0" fontId="54" fillId="0" borderId="0" xfId="0" applyFont="1"/>
    <xf numFmtId="43" fontId="51" fillId="0" borderId="0" xfId="2" applyFont="1"/>
    <xf numFmtId="0" fontId="55" fillId="0" borderId="0" xfId="0" applyFont="1"/>
    <xf numFmtId="0" fontId="50" fillId="0" borderId="1" xfId="0" applyFont="1" applyBorder="1" applyAlignment="1">
      <alignment horizontal="left" wrapText="1"/>
    </xf>
    <xf numFmtId="43" fontId="46" fillId="0" borderId="9" xfId="2" applyFont="1" applyBorder="1" applyAlignment="1">
      <alignment horizontal="center"/>
    </xf>
    <xf numFmtId="43" fontId="56" fillId="0" borderId="1" xfId="2" applyFont="1" applyBorder="1" applyAlignment="1">
      <alignment horizontal="center"/>
    </xf>
    <xf numFmtId="43" fontId="56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5" fillId="0" borderId="1" xfId="2" applyFont="1" applyFill="1" applyBorder="1" applyAlignment="1">
      <alignment horizontal="center"/>
    </xf>
    <xf numFmtId="43" fontId="28" fillId="5" borderId="1" xfId="2" applyFont="1" applyFill="1" applyBorder="1" applyAlignment="1">
      <alignment horizontal="center"/>
    </xf>
    <xf numFmtId="43" fontId="43" fillId="5" borderId="1" xfId="2" applyFont="1" applyFill="1" applyBorder="1" applyAlignment="1">
      <alignment horizontal="center"/>
    </xf>
    <xf numFmtId="43" fontId="57" fillId="5" borderId="1" xfId="2" applyFont="1" applyFill="1" applyBorder="1" applyAlignment="1">
      <alignment horizontal="center"/>
    </xf>
    <xf numFmtId="43" fontId="52" fillId="0" borderId="1" xfId="2" applyFont="1" applyBorder="1" applyAlignment="1">
      <alignment horizontal="center"/>
    </xf>
    <xf numFmtId="43" fontId="52" fillId="0" borderId="1" xfId="2" applyFont="1" applyFill="1" applyBorder="1" applyAlignment="1">
      <alignment horizontal="center"/>
    </xf>
    <xf numFmtId="0" fontId="50" fillId="5" borderId="1" xfId="0" applyFont="1" applyFill="1" applyBorder="1" applyAlignment="1">
      <alignment horizontal="left"/>
    </xf>
    <xf numFmtId="43" fontId="5" fillId="2" borderId="1" xfId="2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center"/>
    </xf>
    <xf numFmtId="43" fontId="38" fillId="0" borderId="0" xfId="0" applyNumberFormat="1" applyFont="1" applyAlignment="1">
      <alignment horizontal="left"/>
    </xf>
    <xf numFmtId="43" fontId="0" fillId="0" borderId="0" xfId="0" applyNumberFormat="1"/>
    <xf numFmtId="43" fontId="19" fillId="0" borderId="0" xfId="0" applyNumberFormat="1" applyFont="1" applyAlignment="1">
      <alignment horizontal="center"/>
    </xf>
    <xf numFmtId="43" fontId="6" fillId="5" borderId="1" xfId="2" applyFont="1" applyFill="1" applyBorder="1" applyAlignment="1">
      <alignment horizontal="center"/>
    </xf>
    <xf numFmtId="0" fontId="50" fillId="2" borderId="0" xfId="0" applyFont="1" applyFill="1" applyAlignment="1">
      <alignment horizontal="center" vertical="center"/>
    </xf>
    <xf numFmtId="0" fontId="50" fillId="2" borderId="7" xfId="0" applyFont="1" applyFill="1" applyBorder="1" applyAlignment="1">
      <alignment horizontal="center"/>
    </xf>
    <xf numFmtId="0" fontId="50" fillId="2" borderId="0" xfId="0" applyFont="1" applyFill="1" applyAlignment="1">
      <alignment horizontal="center"/>
    </xf>
    <xf numFmtId="0" fontId="49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8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4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7"/>
  <sheetViews>
    <sheetView zoomScale="51" zoomScaleNormal="51" zoomScaleSheetLayoutView="40" zoomScalePageLayoutView="39" workbookViewId="0">
      <selection sqref="A1:N115"/>
    </sheetView>
  </sheetViews>
  <sheetFormatPr baseColWidth="10" defaultColWidth="24.42578125" defaultRowHeight="33.75" customHeight="1" x14ac:dyDescent="0.35"/>
  <cols>
    <col min="1" max="1" width="8.140625" style="195" customWidth="1"/>
    <col min="2" max="2" width="89.140625" style="195" customWidth="1"/>
    <col min="3" max="3" width="119.42578125" style="195" customWidth="1"/>
    <col min="4" max="4" width="70.5703125" style="195" customWidth="1"/>
    <col min="5" max="6" width="24.42578125" style="195"/>
    <col min="7" max="7" width="29.85546875" style="215" bestFit="1" customWidth="1"/>
    <col min="8" max="8" width="24.5703125" style="195" customWidth="1"/>
    <col min="9" max="11" width="24.5703125" style="195" bestFit="1" customWidth="1"/>
    <col min="12" max="12" width="24.5703125" style="215" bestFit="1" customWidth="1"/>
    <col min="13" max="13" width="26.42578125" style="215" bestFit="1" customWidth="1"/>
    <col min="14" max="14" width="29.85546875" style="215" bestFit="1" customWidth="1"/>
    <col min="15" max="16384" width="24.42578125" style="195"/>
  </cols>
  <sheetData>
    <row r="1" spans="1:16" s="179" customFormat="1" ht="33.75" customHeight="1" x14ac:dyDescent="0.5">
      <c r="A1" s="238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6" s="179" customFormat="1" ht="33.75" customHeight="1" x14ac:dyDescent="0.5">
      <c r="A2" s="180"/>
      <c r="B2" s="180"/>
      <c r="C2" s="180"/>
      <c r="D2" s="180"/>
      <c r="E2" s="180"/>
      <c r="F2" s="180"/>
      <c r="G2" s="181"/>
      <c r="H2" s="180"/>
      <c r="I2" s="180"/>
      <c r="J2" s="180"/>
      <c r="K2" s="180"/>
      <c r="L2" s="181"/>
      <c r="M2" s="181"/>
      <c r="N2" s="181"/>
    </row>
    <row r="3" spans="1:16" s="179" customFormat="1" ht="26.25" customHeight="1" x14ac:dyDescent="0.5">
      <c r="A3" s="235" t="s">
        <v>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1:16" s="179" customFormat="1" ht="33.75" customHeight="1" x14ac:dyDescent="0.5">
      <c r="A4" s="236" t="s">
        <v>415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6" s="179" customFormat="1" ht="33.75" customHeight="1" x14ac:dyDescent="0.5">
      <c r="A5" s="235" t="s">
        <v>165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182"/>
      <c r="P5" s="182"/>
    </row>
    <row r="6" spans="1:16" s="179" customFormat="1" ht="33.75" customHeight="1" x14ac:dyDescent="0.5">
      <c r="G6" s="183"/>
      <c r="L6" s="183"/>
      <c r="M6" s="183"/>
      <c r="N6" s="183"/>
    </row>
    <row r="7" spans="1:16" s="179" customFormat="1" ht="55.5" customHeight="1" x14ac:dyDescent="0.5">
      <c r="A7" s="184" t="s">
        <v>1</v>
      </c>
      <c r="B7" s="184" t="s">
        <v>2</v>
      </c>
      <c r="C7" s="184" t="s">
        <v>3</v>
      </c>
      <c r="D7" s="184" t="s">
        <v>4</v>
      </c>
      <c r="E7" s="185" t="s">
        <v>5</v>
      </c>
      <c r="F7" s="185" t="s">
        <v>162</v>
      </c>
      <c r="G7" s="186" t="s">
        <v>166</v>
      </c>
      <c r="H7" s="187" t="s">
        <v>6</v>
      </c>
      <c r="I7" s="186" t="s">
        <v>7</v>
      </c>
      <c r="J7" s="187" t="s">
        <v>8</v>
      </c>
      <c r="K7" s="186" t="s">
        <v>9</v>
      </c>
      <c r="L7" s="186" t="s">
        <v>10</v>
      </c>
      <c r="M7" s="186" t="s">
        <v>11</v>
      </c>
      <c r="N7" s="187" t="s">
        <v>12</v>
      </c>
    </row>
    <row r="8" spans="1:16" s="179" customFormat="1" ht="45" customHeight="1" x14ac:dyDescent="0.5">
      <c r="A8" s="188">
        <v>1</v>
      </c>
      <c r="B8" s="189" t="s">
        <v>13</v>
      </c>
      <c r="C8" s="189" t="s">
        <v>14</v>
      </c>
      <c r="D8" s="189" t="s">
        <v>15</v>
      </c>
      <c r="E8" s="189" t="s">
        <v>16</v>
      </c>
      <c r="F8" s="189" t="s">
        <v>163</v>
      </c>
      <c r="G8" s="190">
        <v>260000</v>
      </c>
      <c r="H8" s="191">
        <v>49641.29</v>
      </c>
      <c r="I8" s="192">
        <v>25</v>
      </c>
      <c r="J8" s="192">
        <v>7462</v>
      </c>
      <c r="K8" s="192">
        <v>6589.14</v>
      </c>
      <c r="L8" s="191">
        <v>1715.46</v>
      </c>
      <c r="M8" s="192">
        <f t="shared" ref="M8:M28" si="0">+H8+I8+J8+K8+L8</f>
        <v>65432.89</v>
      </c>
      <c r="N8" s="193">
        <f t="shared" ref="N8:N39" si="1">+G8-M8</f>
        <v>194567.11</v>
      </c>
    </row>
    <row r="9" spans="1:16" s="179" customFormat="1" ht="33.75" customHeight="1" x14ac:dyDescent="0.5">
      <c r="A9" s="188">
        <v>2</v>
      </c>
      <c r="B9" s="194" t="s">
        <v>21</v>
      </c>
      <c r="C9" s="194" t="s">
        <v>176</v>
      </c>
      <c r="D9" s="194" t="s">
        <v>18</v>
      </c>
      <c r="E9" s="189" t="s">
        <v>19</v>
      </c>
      <c r="F9" s="189" t="s">
        <v>163</v>
      </c>
      <c r="G9" s="190">
        <v>100000</v>
      </c>
      <c r="H9" s="191">
        <v>12105.44</v>
      </c>
      <c r="I9" s="192">
        <v>25</v>
      </c>
      <c r="J9" s="192">
        <v>2870</v>
      </c>
      <c r="K9" s="192">
        <v>3040</v>
      </c>
      <c r="L9" s="191">
        <v>0</v>
      </c>
      <c r="M9" s="192">
        <f t="shared" si="0"/>
        <v>18040.440000000002</v>
      </c>
      <c r="N9" s="193">
        <f t="shared" si="1"/>
        <v>81959.56</v>
      </c>
    </row>
    <row r="10" spans="1:16" s="179" customFormat="1" ht="33.75" customHeight="1" x14ac:dyDescent="0.5">
      <c r="A10" s="188">
        <v>3</v>
      </c>
      <c r="B10" s="194" t="s">
        <v>303</v>
      </c>
      <c r="C10" s="194" t="s">
        <v>257</v>
      </c>
      <c r="D10" s="194" t="s">
        <v>18</v>
      </c>
      <c r="E10" s="189" t="s">
        <v>19</v>
      </c>
      <c r="F10" s="189" t="s">
        <v>163</v>
      </c>
      <c r="G10" s="190">
        <v>100000</v>
      </c>
      <c r="H10" s="191">
        <v>12105.44</v>
      </c>
      <c r="I10" s="192">
        <v>25</v>
      </c>
      <c r="J10" s="192">
        <v>2870</v>
      </c>
      <c r="K10" s="192">
        <v>3040</v>
      </c>
      <c r="L10" s="191">
        <v>0</v>
      </c>
      <c r="M10" s="192">
        <f t="shared" si="0"/>
        <v>18040.440000000002</v>
      </c>
      <c r="N10" s="193">
        <f t="shared" si="1"/>
        <v>81959.56</v>
      </c>
    </row>
    <row r="11" spans="1:16" s="179" customFormat="1" ht="35.25" customHeight="1" x14ac:dyDescent="0.5">
      <c r="A11" s="188">
        <v>4</v>
      </c>
      <c r="B11" s="194" t="s">
        <v>42</v>
      </c>
      <c r="C11" s="189" t="s">
        <v>261</v>
      </c>
      <c r="D11" s="189" t="s">
        <v>262</v>
      </c>
      <c r="E11" s="189" t="s">
        <v>19</v>
      </c>
      <c r="F11" s="189" t="s">
        <v>164</v>
      </c>
      <c r="G11" s="190">
        <v>95000</v>
      </c>
      <c r="H11" s="191">
        <v>10929.31</v>
      </c>
      <c r="I11" s="192">
        <v>25</v>
      </c>
      <c r="J11" s="192">
        <v>2726.5</v>
      </c>
      <c r="K11" s="192">
        <v>2888</v>
      </c>
      <c r="L11" s="191">
        <v>4269.6000000000004</v>
      </c>
      <c r="M11" s="192">
        <f t="shared" ref="M11" si="2">+H11+I11+J11+K11+L11</f>
        <v>20838.409999999996</v>
      </c>
      <c r="N11" s="193">
        <f t="shared" ref="N11" si="3">+G11-M11</f>
        <v>74161.59</v>
      </c>
      <c r="O11" s="195"/>
      <c r="P11" s="195"/>
    </row>
    <row r="12" spans="1:16" s="179" customFormat="1" ht="35.25" customHeight="1" x14ac:dyDescent="0.5">
      <c r="A12" s="188">
        <v>5</v>
      </c>
      <c r="B12" s="194" t="s">
        <v>384</v>
      </c>
      <c r="C12" s="189" t="s">
        <v>372</v>
      </c>
      <c r="D12" s="189" t="s">
        <v>348</v>
      </c>
      <c r="E12" s="189" t="s">
        <v>19</v>
      </c>
      <c r="F12" s="189" t="s">
        <v>164</v>
      </c>
      <c r="G12" s="190">
        <v>95000</v>
      </c>
      <c r="H12" s="191">
        <v>10929.31</v>
      </c>
      <c r="I12" s="192">
        <v>25</v>
      </c>
      <c r="J12" s="192">
        <v>2726.5</v>
      </c>
      <c r="K12" s="192">
        <v>2888</v>
      </c>
      <c r="L12" s="191">
        <v>0</v>
      </c>
      <c r="M12" s="192">
        <f t="shared" ref="M12" si="4">+H12+I12+J12+K12+L12</f>
        <v>16568.809999999998</v>
      </c>
      <c r="N12" s="193">
        <f t="shared" ref="N12" si="5">+G12-M12</f>
        <v>78431.19</v>
      </c>
      <c r="O12" s="195"/>
      <c r="P12" s="195"/>
    </row>
    <row r="13" spans="1:16" s="179" customFormat="1" ht="33.75" customHeight="1" x14ac:dyDescent="0.5">
      <c r="A13" s="188">
        <v>6</v>
      </c>
      <c r="B13" s="196" t="s">
        <v>208</v>
      </c>
      <c r="C13" s="189" t="s">
        <v>240</v>
      </c>
      <c r="D13" s="189" t="s">
        <v>18</v>
      </c>
      <c r="E13" s="189" t="s">
        <v>19</v>
      </c>
      <c r="F13" s="189" t="s">
        <v>163</v>
      </c>
      <c r="G13" s="197">
        <v>80000</v>
      </c>
      <c r="H13" s="191">
        <v>7400.94</v>
      </c>
      <c r="I13" s="193">
        <v>25</v>
      </c>
      <c r="J13" s="193">
        <v>2296</v>
      </c>
      <c r="K13" s="193">
        <v>2432</v>
      </c>
      <c r="L13" s="191">
        <v>0</v>
      </c>
      <c r="M13" s="193">
        <f t="shared" si="0"/>
        <v>12153.939999999999</v>
      </c>
      <c r="N13" s="193">
        <f t="shared" si="1"/>
        <v>67846.06</v>
      </c>
    </row>
    <row r="14" spans="1:16" s="179" customFormat="1" ht="33.75" customHeight="1" x14ac:dyDescent="0.5">
      <c r="A14" s="188">
        <v>7</v>
      </c>
      <c r="B14" s="196" t="s">
        <v>394</v>
      </c>
      <c r="C14" s="189" t="s">
        <v>325</v>
      </c>
      <c r="D14" s="189" t="s">
        <v>18</v>
      </c>
      <c r="E14" s="189" t="s">
        <v>19</v>
      </c>
      <c r="F14" s="189" t="s">
        <v>163</v>
      </c>
      <c r="G14" s="197">
        <v>75000</v>
      </c>
      <c r="H14" s="191">
        <v>6309.35</v>
      </c>
      <c r="I14" s="193">
        <v>25</v>
      </c>
      <c r="J14" s="193">
        <v>2152.5</v>
      </c>
      <c r="K14" s="193">
        <v>2280</v>
      </c>
      <c r="L14" s="191">
        <v>0</v>
      </c>
      <c r="M14" s="193">
        <f t="shared" ref="M14" si="6">+H14+I14+J14+K14+L14</f>
        <v>10766.85</v>
      </c>
      <c r="N14" s="193">
        <f t="shared" ref="N14" si="7">+G14-M14</f>
        <v>64233.15</v>
      </c>
    </row>
    <row r="15" spans="1:16" s="179" customFormat="1" ht="33.75" customHeight="1" x14ac:dyDescent="0.5">
      <c r="A15" s="188">
        <v>8</v>
      </c>
      <c r="B15" s="196" t="s">
        <v>30</v>
      </c>
      <c r="C15" s="189" t="s">
        <v>302</v>
      </c>
      <c r="D15" s="189" t="s">
        <v>23</v>
      </c>
      <c r="E15" s="189" t="s">
        <v>25</v>
      </c>
      <c r="F15" s="189" t="s">
        <v>164</v>
      </c>
      <c r="G15" s="197">
        <v>70000</v>
      </c>
      <c r="H15" s="191">
        <v>5368.45</v>
      </c>
      <c r="I15" s="193">
        <v>25</v>
      </c>
      <c r="J15" s="193">
        <v>2009</v>
      </c>
      <c r="K15" s="193">
        <v>2128</v>
      </c>
      <c r="L15" s="191">
        <v>1758.14</v>
      </c>
      <c r="M15" s="193">
        <f t="shared" si="0"/>
        <v>11288.59</v>
      </c>
      <c r="N15" s="193">
        <f t="shared" si="1"/>
        <v>58711.41</v>
      </c>
      <c r="O15" s="195"/>
      <c r="P15" s="195"/>
    </row>
    <row r="16" spans="1:16" s="179" customFormat="1" ht="33.75" customHeight="1" x14ac:dyDescent="0.5">
      <c r="A16" s="188">
        <v>9</v>
      </c>
      <c r="B16" s="189" t="s">
        <v>32</v>
      </c>
      <c r="C16" s="189" t="s">
        <v>180</v>
      </c>
      <c r="D16" s="189" t="s">
        <v>23</v>
      </c>
      <c r="E16" s="189" t="s">
        <v>19</v>
      </c>
      <c r="F16" s="189" t="s">
        <v>164</v>
      </c>
      <c r="G16" s="190">
        <v>70000</v>
      </c>
      <c r="H16" s="191">
        <v>4682.2700000000004</v>
      </c>
      <c r="I16" s="192">
        <v>25</v>
      </c>
      <c r="J16" s="192">
        <v>2009</v>
      </c>
      <c r="K16" s="192">
        <v>2128</v>
      </c>
      <c r="L16" s="191">
        <v>3430.92</v>
      </c>
      <c r="M16" s="192">
        <f t="shared" si="0"/>
        <v>12275.19</v>
      </c>
      <c r="N16" s="193">
        <f t="shared" si="1"/>
        <v>57724.81</v>
      </c>
      <c r="O16" s="195"/>
      <c r="P16" s="195"/>
    </row>
    <row r="17" spans="1:16" s="179" customFormat="1" ht="33.75" customHeight="1" x14ac:dyDescent="0.5">
      <c r="A17" s="188">
        <v>10</v>
      </c>
      <c r="B17" s="189" t="s">
        <v>40</v>
      </c>
      <c r="C17" s="189" t="s">
        <v>179</v>
      </c>
      <c r="D17" s="189" t="s">
        <v>335</v>
      </c>
      <c r="E17" s="189" t="s">
        <v>25</v>
      </c>
      <c r="F17" s="189" t="s">
        <v>164</v>
      </c>
      <c r="G17" s="190">
        <v>65000</v>
      </c>
      <c r="H17" s="191">
        <v>4427.55</v>
      </c>
      <c r="I17" s="192">
        <v>25</v>
      </c>
      <c r="J17" s="192">
        <v>1865.5</v>
      </c>
      <c r="K17" s="192">
        <v>1976</v>
      </c>
      <c r="L17" s="191">
        <v>11073.98</v>
      </c>
      <c r="M17" s="192">
        <f t="shared" ref="M17" si="8">+H17+I17+J17+K17+L17</f>
        <v>19368.03</v>
      </c>
      <c r="N17" s="193">
        <f t="shared" ref="N17" si="9">+G17-M17</f>
        <v>45631.97</v>
      </c>
      <c r="O17" s="195"/>
      <c r="P17" s="195"/>
    </row>
    <row r="18" spans="1:16" s="179" customFormat="1" ht="33.75" customHeight="1" x14ac:dyDescent="0.5">
      <c r="A18" s="188">
        <v>11</v>
      </c>
      <c r="B18" s="194" t="s">
        <v>314</v>
      </c>
      <c r="C18" s="189" t="s">
        <v>263</v>
      </c>
      <c r="D18" s="189" t="s">
        <v>35</v>
      </c>
      <c r="E18" s="189" t="s">
        <v>19</v>
      </c>
      <c r="F18" s="189" t="s">
        <v>163</v>
      </c>
      <c r="G18" s="190">
        <v>60000</v>
      </c>
      <c r="H18" s="191">
        <v>3486.65</v>
      </c>
      <c r="I18" s="192">
        <v>25</v>
      </c>
      <c r="J18" s="192">
        <v>1722</v>
      </c>
      <c r="K18" s="192">
        <v>1824</v>
      </c>
      <c r="L18" s="191">
        <v>0</v>
      </c>
      <c r="M18" s="192">
        <f t="shared" si="0"/>
        <v>7057.65</v>
      </c>
      <c r="N18" s="193">
        <f t="shared" si="1"/>
        <v>52942.35</v>
      </c>
      <c r="O18" s="195"/>
      <c r="P18" s="195"/>
    </row>
    <row r="19" spans="1:16" s="179" customFormat="1" ht="33.75" customHeight="1" x14ac:dyDescent="0.5">
      <c r="A19" s="188">
        <v>12</v>
      </c>
      <c r="B19" s="194" t="s">
        <v>347</v>
      </c>
      <c r="C19" s="189" t="s">
        <v>203</v>
      </c>
      <c r="D19" s="189" t="s">
        <v>348</v>
      </c>
      <c r="E19" s="189" t="s">
        <v>19</v>
      </c>
      <c r="F19" s="189" t="s">
        <v>164</v>
      </c>
      <c r="G19" s="190">
        <v>60000</v>
      </c>
      <c r="H19" s="191">
        <v>3486.65</v>
      </c>
      <c r="I19" s="192">
        <v>25</v>
      </c>
      <c r="J19" s="192">
        <v>1722</v>
      </c>
      <c r="K19" s="192">
        <v>1824</v>
      </c>
      <c r="L19" s="191">
        <v>0</v>
      </c>
      <c r="M19" s="192">
        <f t="shared" ref="M19:M20" si="10">+H19+I19+J19+K19+L19</f>
        <v>7057.65</v>
      </c>
      <c r="N19" s="193">
        <f t="shared" ref="N19:N20" si="11">+G19-M19</f>
        <v>52942.35</v>
      </c>
      <c r="O19" s="195"/>
      <c r="P19" s="195"/>
    </row>
    <row r="20" spans="1:16" s="179" customFormat="1" ht="33.75" customHeight="1" x14ac:dyDescent="0.5">
      <c r="A20" s="188">
        <v>13</v>
      </c>
      <c r="B20" s="194" t="s">
        <v>377</v>
      </c>
      <c r="C20" s="189" t="s">
        <v>378</v>
      </c>
      <c r="D20" s="189" t="s">
        <v>379</v>
      </c>
      <c r="E20" s="189" t="s">
        <v>19</v>
      </c>
      <c r="F20" s="189" t="s">
        <v>164</v>
      </c>
      <c r="G20" s="190">
        <v>60000</v>
      </c>
      <c r="H20" s="191">
        <v>3486.65</v>
      </c>
      <c r="I20" s="192">
        <v>25</v>
      </c>
      <c r="J20" s="192">
        <v>1722</v>
      </c>
      <c r="K20" s="192">
        <v>1824</v>
      </c>
      <c r="L20" s="191">
        <v>0</v>
      </c>
      <c r="M20" s="192">
        <f t="shared" si="10"/>
        <v>7057.65</v>
      </c>
      <c r="N20" s="193">
        <f t="shared" si="11"/>
        <v>52942.35</v>
      </c>
      <c r="O20" s="195"/>
      <c r="P20" s="195"/>
    </row>
    <row r="21" spans="1:16" s="179" customFormat="1" ht="33.75" customHeight="1" x14ac:dyDescent="0.5">
      <c r="A21" s="188">
        <v>14</v>
      </c>
      <c r="B21" s="189" t="s">
        <v>36</v>
      </c>
      <c r="C21" s="189" t="s">
        <v>181</v>
      </c>
      <c r="D21" s="189" t="s">
        <v>24</v>
      </c>
      <c r="E21" s="189" t="s">
        <v>25</v>
      </c>
      <c r="F21" s="189" t="s">
        <v>163</v>
      </c>
      <c r="G21" s="190">
        <v>55000</v>
      </c>
      <c r="H21" s="191">
        <v>2559.6799999999998</v>
      </c>
      <c r="I21" s="192">
        <v>25</v>
      </c>
      <c r="J21" s="192">
        <v>1578.5</v>
      </c>
      <c r="K21" s="192">
        <v>1672</v>
      </c>
      <c r="L21" s="191">
        <v>0</v>
      </c>
      <c r="M21" s="192">
        <f t="shared" ref="M21:M22" si="12">+H21+I21+J21+K21+L21</f>
        <v>5835.18</v>
      </c>
      <c r="N21" s="193">
        <f t="shared" ref="N21:N22" si="13">+G21-M21</f>
        <v>49164.82</v>
      </c>
      <c r="O21" s="195"/>
      <c r="P21" s="195"/>
    </row>
    <row r="22" spans="1:16" s="179" customFormat="1" ht="33.75" customHeight="1" x14ac:dyDescent="0.5">
      <c r="A22" s="188">
        <v>15</v>
      </c>
      <c r="B22" s="189" t="s">
        <v>336</v>
      </c>
      <c r="C22" s="189" t="s">
        <v>325</v>
      </c>
      <c r="D22" s="217" t="s">
        <v>337</v>
      </c>
      <c r="E22" s="189" t="s">
        <v>19</v>
      </c>
      <c r="F22" s="189" t="s">
        <v>164</v>
      </c>
      <c r="G22" s="190">
        <v>55000</v>
      </c>
      <c r="H22" s="191">
        <v>2559.6799999999998</v>
      </c>
      <c r="I22" s="192">
        <v>25</v>
      </c>
      <c r="J22" s="192">
        <v>1578.5</v>
      </c>
      <c r="K22" s="192">
        <v>1672</v>
      </c>
      <c r="L22" s="191">
        <v>0</v>
      </c>
      <c r="M22" s="192">
        <f t="shared" si="12"/>
        <v>5835.18</v>
      </c>
      <c r="N22" s="193">
        <f t="shared" si="13"/>
        <v>49164.82</v>
      </c>
      <c r="O22" s="195"/>
      <c r="P22" s="195"/>
    </row>
    <row r="23" spans="1:16" s="179" customFormat="1" ht="33.75" customHeight="1" x14ac:dyDescent="0.5">
      <c r="A23" s="188">
        <v>16</v>
      </c>
      <c r="B23" s="189" t="s">
        <v>317</v>
      </c>
      <c r="C23" s="189" t="s">
        <v>325</v>
      </c>
      <c r="D23" s="189" t="s">
        <v>18</v>
      </c>
      <c r="E23" s="189" t="s">
        <v>19</v>
      </c>
      <c r="F23" s="189" t="s">
        <v>163</v>
      </c>
      <c r="G23" s="190">
        <v>50000</v>
      </c>
      <c r="H23" s="191">
        <v>1854</v>
      </c>
      <c r="I23" s="192">
        <v>25</v>
      </c>
      <c r="J23" s="192">
        <v>1435</v>
      </c>
      <c r="K23" s="192">
        <v>1520</v>
      </c>
      <c r="L23" s="191">
        <v>0</v>
      </c>
      <c r="M23" s="192">
        <f t="shared" si="0"/>
        <v>4834</v>
      </c>
      <c r="N23" s="193">
        <f t="shared" si="1"/>
        <v>45166</v>
      </c>
      <c r="O23" s="195"/>
      <c r="P23" s="195"/>
    </row>
    <row r="24" spans="1:16" ht="33.75" customHeight="1" x14ac:dyDescent="0.5">
      <c r="A24" s="188">
        <v>17</v>
      </c>
      <c r="B24" s="189" t="s">
        <v>50</v>
      </c>
      <c r="C24" s="189" t="s">
        <v>51</v>
      </c>
      <c r="D24" s="189" t="s">
        <v>33</v>
      </c>
      <c r="E24" s="189" t="s">
        <v>19</v>
      </c>
      <c r="F24" s="189" t="s">
        <v>164</v>
      </c>
      <c r="G24" s="190">
        <v>45000</v>
      </c>
      <c r="H24" s="191">
        <v>1148.33</v>
      </c>
      <c r="I24" s="192">
        <v>25</v>
      </c>
      <c r="J24" s="192">
        <v>1291.5</v>
      </c>
      <c r="K24" s="192">
        <v>1368</v>
      </c>
      <c r="L24" s="191">
        <v>1221.5</v>
      </c>
      <c r="M24" s="192">
        <f t="shared" si="0"/>
        <v>5054.33</v>
      </c>
      <c r="N24" s="193">
        <f t="shared" si="1"/>
        <v>39945.67</v>
      </c>
    </row>
    <row r="25" spans="1:16" ht="30.75" customHeight="1" x14ac:dyDescent="0.5">
      <c r="A25" s="188">
        <v>18</v>
      </c>
      <c r="B25" s="189" t="s">
        <v>55</v>
      </c>
      <c r="C25" s="189" t="s">
        <v>181</v>
      </c>
      <c r="D25" s="189" t="s">
        <v>64</v>
      </c>
      <c r="E25" s="189" t="s">
        <v>19</v>
      </c>
      <c r="F25" s="189" t="s">
        <v>164</v>
      </c>
      <c r="G25" s="190">
        <v>45000</v>
      </c>
      <c r="H25" s="191">
        <v>1148.33</v>
      </c>
      <c r="I25" s="192">
        <v>25</v>
      </c>
      <c r="J25" s="192">
        <v>1291.5</v>
      </c>
      <c r="K25" s="192">
        <v>1368</v>
      </c>
      <c r="L25" s="191">
        <v>0</v>
      </c>
      <c r="M25" s="192">
        <f t="shared" ref="M25" si="14">+H25+I25+J25+K25+L25</f>
        <v>3832.83</v>
      </c>
      <c r="N25" s="193">
        <f>+G25-M25</f>
        <v>41167.17</v>
      </c>
    </row>
    <row r="26" spans="1:16" ht="33.75" customHeight="1" x14ac:dyDescent="0.5">
      <c r="A26" s="188">
        <v>19</v>
      </c>
      <c r="B26" s="189" t="s">
        <v>45</v>
      </c>
      <c r="C26" s="189" t="s">
        <v>14</v>
      </c>
      <c r="D26" s="198" t="s">
        <v>46</v>
      </c>
      <c r="E26" s="189" t="s">
        <v>19</v>
      </c>
      <c r="F26" s="189" t="s">
        <v>163</v>
      </c>
      <c r="G26" s="190">
        <v>40000</v>
      </c>
      <c r="H26" s="191">
        <v>442.65</v>
      </c>
      <c r="I26" s="192">
        <v>25</v>
      </c>
      <c r="J26" s="192">
        <v>1148</v>
      </c>
      <c r="K26" s="192">
        <v>1216</v>
      </c>
      <c r="L26" s="191">
        <v>0</v>
      </c>
      <c r="M26" s="192">
        <f t="shared" si="0"/>
        <v>2831.65</v>
      </c>
      <c r="N26" s="193">
        <f t="shared" si="1"/>
        <v>37168.35</v>
      </c>
      <c r="O26" s="179"/>
      <c r="P26" s="179"/>
    </row>
    <row r="27" spans="1:16" ht="33.75" customHeight="1" x14ac:dyDescent="0.5">
      <c r="A27" s="188">
        <v>20</v>
      </c>
      <c r="B27" s="189" t="s">
        <v>43</v>
      </c>
      <c r="C27" s="189" t="s">
        <v>178</v>
      </c>
      <c r="D27" s="189" t="s">
        <v>44</v>
      </c>
      <c r="E27" s="189" t="s">
        <v>19</v>
      </c>
      <c r="F27" s="189" t="s">
        <v>163</v>
      </c>
      <c r="G27" s="190">
        <v>40000</v>
      </c>
      <c r="H27" s="191">
        <v>185.33</v>
      </c>
      <c r="I27" s="192">
        <v>25</v>
      </c>
      <c r="J27" s="192">
        <v>1148</v>
      </c>
      <c r="K27" s="192">
        <v>1216</v>
      </c>
      <c r="L27" s="191">
        <v>5231.74</v>
      </c>
      <c r="M27" s="192">
        <f t="shared" si="0"/>
        <v>7806.07</v>
      </c>
      <c r="N27" s="193">
        <f t="shared" si="1"/>
        <v>32193.93</v>
      </c>
    </row>
    <row r="28" spans="1:16" ht="33.75" customHeight="1" x14ac:dyDescent="0.5">
      <c r="A28" s="188">
        <v>21</v>
      </c>
      <c r="B28" s="189" t="s">
        <v>244</v>
      </c>
      <c r="C28" s="189" t="s">
        <v>193</v>
      </c>
      <c r="D28" s="189" t="s">
        <v>246</v>
      </c>
      <c r="E28" s="189" t="s">
        <v>19</v>
      </c>
      <c r="F28" s="189" t="s">
        <v>163</v>
      </c>
      <c r="G28" s="197">
        <v>40000</v>
      </c>
      <c r="H28" s="191">
        <v>442.65</v>
      </c>
      <c r="I28" s="193">
        <v>25</v>
      </c>
      <c r="J28" s="193">
        <v>1148</v>
      </c>
      <c r="K28" s="193">
        <v>1216</v>
      </c>
      <c r="L28" s="191">
        <v>0</v>
      </c>
      <c r="M28" s="193">
        <f t="shared" si="0"/>
        <v>2831.65</v>
      </c>
      <c r="N28" s="193">
        <f t="shared" si="1"/>
        <v>37168.35</v>
      </c>
    </row>
    <row r="29" spans="1:16" ht="33.75" customHeight="1" x14ac:dyDescent="0.5">
      <c r="A29" s="188">
        <v>22</v>
      </c>
      <c r="B29" s="194" t="s">
        <v>47</v>
      </c>
      <c r="C29" s="189" t="s">
        <v>182</v>
      </c>
      <c r="D29" s="189" t="s">
        <v>143</v>
      </c>
      <c r="E29" s="189" t="s">
        <v>19</v>
      </c>
      <c r="F29" s="189" t="s">
        <v>164</v>
      </c>
      <c r="G29" s="190">
        <v>40000</v>
      </c>
      <c r="H29" s="226">
        <v>442.65</v>
      </c>
      <c r="I29" s="192">
        <v>25</v>
      </c>
      <c r="J29" s="192">
        <v>1148</v>
      </c>
      <c r="K29" s="192">
        <v>1216</v>
      </c>
      <c r="L29" s="191">
        <v>0</v>
      </c>
      <c r="M29" s="192">
        <f t="shared" ref="M29" si="15">+H29+I29+J29+K29+L29</f>
        <v>2831.65</v>
      </c>
      <c r="N29" s="193">
        <f t="shared" ref="N29" si="16">+G29-M29</f>
        <v>37168.35</v>
      </c>
    </row>
    <row r="30" spans="1:16" ht="33.75" customHeight="1" x14ac:dyDescent="0.5">
      <c r="A30" s="188">
        <v>23</v>
      </c>
      <c r="B30" s="189" t="s">
        <v>49</v>
      </c>
      <c r="C30" s="189" t="s">
        <v>183</v>
      </c>
      <c r="D30" s="189" t="s">
        <v>53</v>
      </c>
      <c r="E30" s="189" t="s">
        <v>25</v>
      </c>
      <c r="F30" s="189" t="s">
        <v>164</v>
      </c>
      <c r="G30" s="190">
        <v>35000</v>
      </c>
      <c r="H30" s="226">
        <v>0</v>
      </c>
      <c r="I30" s="192">
        <v>25</v>
      </c>
      <c r="J30" s="192">
        <v>1004.5</v>
      </c>
      <c r="K30" s="192">
        <v>1064</v>
      </c>
      <c r="L30" s="191">
        <v>789</v>
      </c>
      <c r="M30" s="192">
        <f t="shared" ref="M30:M42" si="17">+H30+I30+J30+K30+L30</f>
        <v>2882.5</v>
      </c>
      <c r="N30" s="193">
        <f t="shared" si="1"/>
        <v>32117.5</v>
      </c>
    </row>
    <row r="31" spans="1:16" ht="33.75" customHeight="1" x14ac:dyDescent="0.5">
      <c r="A31" s="188">
        <v>24</v>
      </c>
      <c r="B31" s="189" t="s">
        <v>52</v>
      </c>
      <c r="C31" s="189" t="s">
        <v>193</v>
      </c>
      <c r="D31" s="189" t="s">
        <v>53</v>
      </c>
      <c r="E31" s="189" t="s">
        <v>19</v>
      </c>
      <c r="F31" s="189" t="s">
        <v>163</v>
      </c>
      <c r="G31" s="190">
        <v>35000</v>
      </c>
      <c r="H31" s="226">
        <v>0</v>
      </c>
      <c r="I31" s="192">
        <v>25</v>
      </c>
      <c r="J31" s="192">
        <v>1004.5</v>
      </c>
      <c r="K31" s="192">
        <v>1064</v>
      </c>
      <c r="L31" s="191">
        <v>0</v>
      </c>
      <c r="M31" s="192">
        <f t="shared" si="17"/>
        <v>2093.5</v>
      </c>
      <c r="N31" s="193">
        <f t="shared" si="1"/>
        <v>32906.5</v>
      </c>
    </row>
    <row r="32" spans="1:16" ht="33.75" customHeight="1" x14ac:dyDescent="0.5">
      <c r="A32" s="188">
        <v>25</v>
      </c>
      <c r="B32" s="189" t="s">
        <v>54</v>
      </c>
      <c r="C32" s="189" t="s">
        <v>183</v>
      </c>
      <c r="D32" s="189" t="s">
        <v>256</v>
      </c>
      <c r="E32" s="189" t="s">
        <v>25</v>
      </c>
      <c r="F32" s="189" t="s">
        <v>163</v>
      </c>
      <c r="G32" s="190">
        <v>35000</v>
      </c>
      <c r="H32" s="226">
        <v>0</v>
      </c>
      <c r="I32" s="192">
        <v>25</v>
      </c>
      <c r="J32" s="192">
        <v>1004.5</v>
      </c>
      <c r="K32" s="192">
        <v>1064</v>
      </c>
      <c r="L32" s="191">
        <v>2899.78</v>
      </c>
      <c r="M32" s="192">
        <f t="shared" si="17"/>
        <v>4993.2800000000007</v>
      </c>
      <c r="N32" s="193">
        <f t="shared" si="1"/>
        <v>30006.720000000001</v>
      </c>
    </row>
    <row r="33" spans="1:16" ht="33.75" customHeight="1" x14ac:dyDescent="0.5">
      <c r="A33" s="188">
        <v>26</v>
      </c>
      <c r="B33" s="189" t="s">
        <v>56</v>
      </c>
      <c r="C33" s="189" t="s">
        <v>193</v>
      </c>
      <c r="D33" s="189" t="s">
        <v>53</v>
      </c>
      <c r="E33" s="189" t="s">
        <v>19</v>
      </c>
      <c r="F33" s="189" t="s">
        <v>163</v>
      </c>
      <c r="G33" s="190">
        <v>35000</v>
      </c>
      <c r="H33" s="226">
        <v>0</v>
      </c>
      <c r="I33" s="192">
        <v>25</v>
      </c>
      <c r="J33" s="192">
        <v>1004.5</v>
      </c>
      <c r="K33" s="192">
        <v>1064</v>
      </c>
      <c r="L33" s="191">
        <v>0</v>
      </c>
      <c r="M33" s="192">
        <f t="shared" si="17"/>
        <v>2093.5</v>
      </c>
      <c r="N33" s="193">
        <f t="shared" si="1"/>
        <v>32906.5</v>
      </c>
    </row>
    <row r="34" spans="1:16" ht="33.75" customHeight="1" x14ac:dyDescent="0.5">
      <c r="A34" s="188">
        <v>27</v>
      </c>
      <c r="B34" s="194" t="s">
        <v>48</v>
      </c>
      <c r="C34" s="189" t="s">
        <v>257</v>
      </c>
      <c r="D34" s="189" t="s">
        <v>41</v>
      </c>
      <c r="E34" s="189" t="s">
        <v>19</v>
      </c>
      <c r="F34" s="189" t="s">
        <v>164</v>
      </c>
      <c r="G34" s="190">
        <v>35000</v>
      </c>
      <c r="H34" s="226">
        <v>0</v>
      </c>
      <c r="I34" s="192">
        <v>25</v>
      </c>
      <c r="J34" s="192">
        <v>1004.5</v>
      </c>
      <c r="K34" s="192">
        <v>1064</v>
      </c>
      <c r="L34" s="191">
        <v>0</v>
      </c>
      <c r="M34" s="192">
        <f t="shared" si="17"/>
        <v>2093.5</v>
      </c>
      <c r="N34" s="193">
        <f t="shared" si="1"/>
        <v>32906.5</v>
      </c>
    </row>
    <row r="35" spans="1:16" ht="33.75" customHeight="1" x14ac:dyDescent="0.5">
      <c r="A35" s="188">
        <v>28</v>
      </c>
      <c r="B35" s="189" t="s">
        <v>68</v>
      </c>
      <c r="C35" s="189" t="s">
        <v>69</v>
      </c>
      <c r="D35" s="189" t="s">
        <v>53</v>
      </c>
      <c r="E35" s="189" t="s">
        <v>19</v>
      </c>
      <c r="F35" s="189" t="s">
        <v>164</v>
      </c>
      <c r="G35" s="197">
        <v>35000</v>
      </c>
      <c r="H35" s="227">
        <v>0</v>
      </c>
      <c r="I35" s="193">
        <v>25</v>
      </c>
      <c r="J35" s="193">
        <v>1004.5</v>
      </c>
      <c r="K35" s="193">
        <v>1064</v>
      </c>
      <c r="L35" s="191">
        <v>0</v>
      </c>
      <c r="M35" s="193">
        <f t="shared" si="17"/>
        <v>2093.5</v>
      </c>
      <c r="N35" s="193">
        <f t="shared" si="1"/>
        <v>32906.5</v>
      </c>
    </row>
    <row r="36" spans="1:16" ht="33.75" customHeight="1" x14ac:dyDescent="0.5">
      <c r="A36" s="188">
        <v>29</v>
      </c>
      <c r="B36" s="189" t="s">
        <v>61</v>
      </c>
      <c r="C36" s="189" t="s">
        <v>229</v>
      </c>
      <c r="D36" s="189" t="s">
        <v>230</v>
      </c>
      <c r="E36" s="189" t="s">
        <v>25</v>
      </c>
      <c r="F36" s="189" t="s">
        <v>163</v>
      </c>
      <c r="G36" s="190">
        <v>35000</v>
      </c>
      <c r="H36" s="226">
        <v>0</v>
      </c>
      <c r="I36" s="192">
        <v>25</v>
      </c>
      <c r="J36" s="193">
        <v>1004.5</v>
      </c>
      <c r="K36" s="193">
        <v>1064</v>
      </c>
      <c r="L36" s="191">
        <v>0</v>
      </c>
      <c r="M36" s="193">
        <f t="shared" si="17"/>
        <v>2093.5</v>
      </c>
      <c r="N36" s="193">
        <f t="shared" si="1"/>
        <v>32906.5</v>
      </c>
    </row>
    <row r="37" spans="1:16" ht="33.75" customHeight="1" x14ac:dyDescent="0.5">
      <c r="A37" s="188">
        <v>30</v>
      </c>
      <c r="B37" s="189" t="s">
        <v>231</v>
      </c>
      <c r="C37" s="189" t="s">
        <v>179</v>
      </c>
      <c r="D37" s="189" t="s">
        <v>53</v>
      </c>
      <c r="E37" s="189" t="s">
        <v>19</v>
      </c>
      <c r="F37" s="189" t="s">
        <v>164</v>
      </c>
      <c r="G37" s="190">
        <v>35000</v>
      </c>
      <c r="H37" s="226">
        <v>0</v>
      </c>
      <c r="I37" s="192">
        <v>25</v>
      </c>
      <c r="J37" s="193">
        <v>1004.5</v>
      </c>
      <c r="K37" s="193">
        <v>1064</v>
      </c>
      <c r="L37" s="191">
        <v>0</v>
      </c>
      <c r="M37" s="193">
        <f t="shared" si="17"/>
        <v>2093.5</v>
      </c>
      <c r="N37" s="193">
        <f t="shared" si="1"/>
        <v>32906.5</v>
      </c>
      <c r="O37" s="179"/>
      <c r="P37" s="179"/>
    </row>
    <row r="38" spans="1:16" ht="33.75" customHeight="1" x14ac:dyDescent="0.5">
      <c r="A38" s="188">
        <v>31</v>
      </c>
      <c r="B38" s="189" t="s">
        <v>245</v>
      </c>
      <c r="C38" s="189" t="s">
        <v>247</v>
      </c>
      <c r="D38" s="189" t="s">
        <v>248</v>
      </c>
      <c r="E38" s="189" t="s">
        <v>19</v>
      </c>
      <c r="F38" s="189" t="s">
        <v>164</v>
      </c>
      <c r="G38" s="190">
        <v>35000</v>
      </c>
      <c r="H38" s="226">
        <v>0</v>
      </c>
      <c r="I38" s="192">
        <v>25</v>
      </c>
      <c r="J38" s="193">
        <v>1004.5</v>
      </c>
      <c r="K38" s="193">
        <v>1064</v>
      </c>
      <c r="L38" s="191">
        <v>0</v>
      </c>
      <c r="M38" s="193">
        <f t="shared" si="17"/>
        <v>2093.5</v>
      </c>
      <c r="N38" s="193">
        <f t="shared" si="1"/>
        <v>32906.5</v>
      </c>
      <c r="O38" s="179"/>
      <c r="P38" s="179"/>
    </row>
    <row r="39" spans="1:16" ht="33.75" customHeight="1" x14ac:dyDescent="0.5">
      <c r="A39" s="188">
        <v>32</v>
      </c>
      <c r="B39" s="189" t="s">
        <v>243</v>
      </c>
      <c r="C39" s="189" t="s">
        <v>229</v>
      </c>
      <c r="D39" s="189" t="s">
        <v>275</v>
      </c>
      <c r="E39" s="189" t="s">
        <v>19</v>
      </c>
      <c r="F39" s="189" t="s">
        <v>163</v>
      </c>
      <c r="G39" s="190">
        <v>35000</v>
      </c>
      <c r="H39" s="226">
        <v>0</v>
      </c>
      <c r="I39" s="192">
        <v>25</v>
      </c>
      <c r="J39" s="193">
        <v>1004.5</v>
      </c>
      <c r="K39" s="193">
        <v>1064</v>
      </c>
      <c r="L39" s="191">
        <v>0</v>
      </c>
      <c r="M39" s="193">
        <f t="shared" si="17"/>
        <v>2093.5</v>
      </c>
      <c r="N39" s="193">
        <f t="shared" si="1"/>
        <v>32906.5</v>
      </c>
      <c r="O39" s="179"/>
      <c r="P39" s="179"/>
    </row>
    <row r="40" spans="1:16" ht="33.75" customHeight="1" x14ac:dyDescent="0.5">
      <c r="A40" s="188">
        <v>33</v>
      </c>
      <c r="B40" s="189" t="s">
        <v>60</v>
      </c>
      <c r="C40" s="189" t="s">
        <v>179</v>
      </c>
      <c r="D40" s="189" t="s">
        <v>53</v>
      </c>
      <c r="E40" s="189" t="s">
        <v>19</v>
      </c>
      <c r="F40" s="189" t="s">
        <v>164</v>
      </c>
      <c r="G40" s="190">
        <v>35000</v>
      </c>
      <c r="H40" s="226">
        <v>0</v>
      </c>
      <c r="I40" s="192">
        <v>25</v>
      </c>
      <c r="J40" s="192">
        <v>1004.5</v>
      </c>
      <c r="K40" s="192">
        <v>1064</v>
      </c>
      <c r="L40" s="191">
        <v>0</v>
      </c>
      <c r="M40" s="192">
        <f t="shared" si="17"/>
        <v>2093.5</v>
      </c>
      <c r="N40" s="193">
        <f t="shared" ref="N40:N81" si="18">+G40-M40</f>
        <v>32906.5</v>
      </c>
    </row>
    <row r="41" spans="1:16" ht="33.75" customHeight="1" x14ac:dyDescent="0.5">
      <c r="A41" s="188">
        <v>34</v>
      </c>
      <c r="B41" s="189" t="s">
        <v>309</v>
      </c>
      <c r="C41" s="189" t="s">
        <v>310</v>
      </c>
      <c r="D41" s="189" t="s">
        <v>74</v>
      </c>
      <c r="E41" s="189" t="s">
        <v>19</v>
      </c>
      <c r="F41" s="189" t="s">
        <v>163</v>
      </c>
      <c r="G41" s="190">
        <v>35000</v>
      </c>
      <c r="H41" s="226">
        <v>0</v>
      </c>
      <c r="I41" s="192">
        <v>25</v>
      </c>
      <c r="J41" s="192">
        <v>1004.5</v>
      </c>
      <c r="K41" s="192">
        <v>1064</v>
      </c>
      <c r="L41" s="191">
        <v>0</v>
      </c>
      <c r="M41" s="192">
        <f t="shared" si="17"/>
        <v>2093.5</v>
      </c>
      <c r="N41" s="193">
        <f t="shared" si="18"/>
        <v>32906.5</v>
      </c>
    </row>
    <row r="42" spans="1:16" ht="33.75" customHeight="1" x14ac:dyDescent="0.5">
      <c r="A42" s="188">
        <v>35</v>
      </c>
      <c r="B42" s="189" t="s">
        <v>58</v>
      </c>
      <c r="C42" s="189" t="s">
        <v>178</v>
      </c>
      <c r="D42" s="189" t="s">
        <v>44</v>
      </c>
      <c r="E42" s="189" t="s">
        <v>19</v>
      </c>
      <c r="F42" s="189" t="s">
        <v>163</v>
      </c>
      <c r="G42" s="190">
        <v>35000</v>
      </c>
      <c r="H42" s="192">
        <v>0</v>
      </c>
      <c r="I42" s="192">
        <v>25</v>
      </c>
      <c r="J42" s="192">
        <v>1004.5</v>
      </c>
      <c r="K42" s="192">
        <v>1064</v>
      </c>
      <c r="L42" s="191">
        <v>1715.46</v>
      </c>
      <c r="M42" s="192">
        <f t="shared" si="17"/>
        <v>3808.96</v>
      </c>
      <c r="N42" s="193">
        <f t="shared" si="18"/>
        <v>31191.040000000001</v>
      </c>
    </row>
    <row r="43" spans="1:16" ht="32.25" customHeight="1" x14ac:dyDescent="0.5">
      <c r="A43" s="188">
        <v>36</v>
      </c>
      <c r="B43" s="189" t="s">
        <v>209</v>
      </c>
      <c r="C43" s="189" t="s">
        <v>198</v>
      </c>
      <c r="D43" s="189" t="s">
        <v>41</v>
      </c>
      <c r="E43" s="189" t="s">
        <v>19</v>
      </c>
      <c r="F43" s="189" t="s">
        <v>164</v>
      </c>
      <c r="G43" s="190">
        <v>35000</v>
      </c>
      <c r="H43" s="226">
        <v>0</v>
      </c>
      <c r="I43" s="192">
        <v>25</v>
      </c>
      <c r="J43" s="192">
        <v>1004.5</v>
      </c>
      <c r="K43" s="192">
        <v>1064</v>
      </c>
      <c r="L43" s="191">
        <v>0</v>
      </c>
      <c r="M43" s="192">
        <f t="shared" ref="M43" si="19">+H43+I43+J43+K43+L43</f>
        <v>2093.5</v>
      </c>
      <c r="N43" s="193">
        <f t="shared" ref="N43" si="20">+G43-M43</f>
        <v>32906.5</v>
      </c>
    </row>
    <row r="44" spans="1:16" ht="32.25" customHeight="1" x14ac:dyDescent="0.5">
      <c r="A44" s="188">
        <v>37</v>
      </c>
      <c r="B44" s="189" t="s">
        <v>382</v>
      </c>
      <c r="C44" s="189" t="s">
        <v>325</v>
      </c>
      <c r="D44" s="189" t="s">
        <v>337</v>
      </c>
      <c r="E44" s="189" t="s">
        <v>19</v>
      </c>
      <c r="F44" s="189" t="s">
        <v>164</v>
      </c>
      <c r="G44" s="190">
        <v>35000</v>
      </c>
      <c r="H44" s="226">
        <v>0</v>
      </c>
      <c r="I44" s="192">
        <v>25</v>
      </c>
      <c r="J44" s="192">
        <v>1004.5</v>
      </c>
      <c r="K44" s="192">
        <v>1064</v>
      </c>
      <c r="L44" s="191">
        <v>0</v>
      </c>
      <c r="M44" s="192">
        <f t="shared" ref="M44:M45" si="21">+H44+I44+J44+K44+L44</f>
        <v>2093.5</v>
      </c>
      <c r="N44" s="193">
        <f t="shared" ref="N44:N45" si="22">+G44-M44</f>
        <v>32906.5</v>
      </c>
    </row>
    <row r="45" spans="1:16" ht="33.75" customHeight="1" x14ac:dyDescent="0.5">
      <c r="A45" s="188">
        <v>38</v>
      </c>
      <c r="B45" s="189" t="s">
        <v>237</v>
      </c>
      <c r="C45" s="189" t="s">
        <v>238</v>
      </c>
      <c r="D45" s="189" t="s">
        <v>41</v>
      </c>
      <c r="E45" s="189" t="s">
        <v>19</v>
      </c>
      <c r="F45" s="189" t="s">
        <v>164</v>
      </c>
      <c r="G45" s="197">
        <v>35000</v>
      </c>
      <c r="H45" s="193">
        <v>0</v>
      </c>
      <c r="I45" s="193">
        <v>25</v>
      </c>
      <c r="J45" s="192">
        <v>1004.5</v>
      </c>
      <c r="K45" s="192">
        <v>1064</v>
      </c>
      <c r="L45" s="191">
        <v>0</v>
      </c>
      <c r="M45" s="192">
        <f t="shared" si="21"/>
        <v>2093.5</v>
      </c>
      <c r="N45" s="193">
        <f t="shared" si="22"/>
        <v>32906.5</v>
      </c>
    </row>
    <row r="46" spans="1:16" ht="32.25" customHeight="1" x14ac:dyDescent="0.5">
      <c r="A46" s="188">
        <v>39</v>
      </c>
      <c r="B46" s="189" t="s">
        <v>390</v>
      </c>
      <c r="C46" s="189" t="s">
        <v>179</v>
      </c>
      <c r="D46" s="189" t="s">
        <v>320</v>
      </c>
      <c r="E46" s="189" t="s">
        <v>19</v>
      </c>
      <c r="F46" s="189" t="s">
        <v>163</v>
      </c>
      <c r="G46" s="190">
        <v>30000</v>
      </c>
      <c r="H46" s="226">
        <v>0</v>
      </c>
      <c r="I46" s="192">
        <v>25</v>
      </c>
      <c r="J46" s="193">
        <v>861</v>
      </c>
      <c r="K46" s="193">
        <v>912</v>
      </c>
      <c r="L46" s="191">
        <v>0</v>
      </c>
      <c r="M46" s="193">
        <v>1798</v>
      </c>
      <c r="N46" s="193">
        <f t="shared" ref="N46" si="23">+G46-M46</f>
        <v>28202</v>
      </c>
    </row>
    <row r="47" spans="1:16" ht="30" customHeight="1" x14ac:dyDescent="0.5">
      <c r="A47" s="188">
        <v>40</v>
      </c>
      <c r="B47" s="189" t="s">
        <v>205</v>
      </c>
      <c r="C47" s="189" t="s">
        <v>198</v>
      </c>
      <c r="D47" s="189" t="s">
        <v>53</v>
      </c>
      <c r="E47" s="189" t="s">
        <v>19</v>
      </c>
      <c r="F47" s="189" t="s">
        <v>163</v>
      </c>
      <c r="G47" s="197">
        <v>30000</v>
      </c>
      <c r="H47" s="193">
        <v>0</v>
      </c>
      <c r="I47" s="193">
        <v>25</v>
      </c>
      <c r="J47" s="193">
        <v>861</v>
      </c>
      <c r="K47" s="193">
        <v>912</v>
      </c>
      <c r="L47" s="191">
        <v>0</v>
      </c>
      <c r="M47" s="193">
        <v>1798</v>
      </c>
      <c r="N47" s="193">
        <f t="shared" si="18"/>
        <v>28202</v>
      </c>
    </row>
    <row r="48" spans="1:16" ht="33.75" customHeight="1" x14ac:dyDescent="0.5">
      <c r="A48" s="188">
        <v>41</v>
      </c>
      <c r="B48" s="189" t="s">
        <v>210</v>
      </c>
      <c r="C48" s="189" t="s">
        <v>254</v>
      </c>
      <c r="D48" s="189" t="s">
        <v>74</v>
      </c>
      <c r="E48" s="189" t="s">
        <v>19</v>
      </c>
      <c r="F48" s="189" t="s">
        <v>163</v>
      </c>
      <c r="G48" s="197">
        <v>30000</v>
      </c>
      <c r="H48" s="193">
        <v>0</v>
      </c>
      <c r="I48" s="193">
        <v>25</v>
      </c>
      <c r="J48" s="193">
        <v>861</v>
      </c>
      <c r="K48" s="193">
        <v>912</v>
      </c>
      <c r="L48" s="191">
        <v>0</v>
      </c>
      <c r="M48" s="193">
        <v>1798</v>
      </c>
      <c r="N48" s="193">
        <f t="shared" si="18"/>
        <v>28202</v>
      </c>
    </row>
    <row r="49" spans="1:16" ht="33.75" customHeight="1" x14ac:dyDescent="0.5">
      <c r="A49" s="188">
        <v>42</v>
      </c>
      <c r="B49" s="189" t="s">
        <v>158</v>
      </c>
      <c r="C49" s="189" t="s">
        <v>274</v>
      </c>
      <c r="D49" s="189" t="s">
        <v>66</v>
      </c>
      <c r="E49" s="189" t="s">
        <v>19</v>
      </c>
      <c r="F49" s="189" t="s">
        <v>164</v>
      </c>
      <c r="G49" s="190">
        <v>30000</v>
      </c>
      <c r="H49" s="192">
        <v>0</v>
      </c>
      <c r="I49" s="192">
        <v>25</v>
      </c>
      <c r="J49" s="192">
        <v>861</v>
      </c>
      <c r="K49" s="192">
        <v>912</v>
      </c>
      <c r="L49" s="191">
        <v>0</v>
      </c>
      <c r="M49" s="192">
        <f>+H49+I49+J49+K49+L49</f>
        <v>1798</v>
      </c>
      <c r="N49" s="193">
        <f t="shared" si="18"/>
        <v>28202</v>
      </c>
    </row>
    <row r="50" spans="1:16" ht="33.75" customHeight="1" x14ac:dyDescent="0.5">
      <c r="A50" s="188">
        <v>43</v>
      </c>
      <c r="B50" s="189" t="s">
        <v>273</v>
      </c>
      <c r="C50" s="189" t="s">
        <v>274</v>
      </c>
      <c r="D50" s="189" t="s">
        <v>66</v>
      </c>
      <c r="E50" s="189" t="s">
        <v>19</v>
      </c>
      <c r="F50" s="189" t="s">
        <v>164</v>
      </c>
      <c r="G50" s="190">
        <v>30000</v>
      </c>
      <c r="H50" s="192">
        <v>0</v>
      </c>
      <c r="I50" s="192">
        <v>25</v>
      </c>
      <c r="J50" s="192">
        <v>861</v>
      </c>
      <c r="K50" s="192">
        <v>912</v>
      </c>
      <c r="L50" s="191">
        <v>0</v>
      </c>
      <c r="M50" s="192">
        <f>+H50+I50+J50+K50+L50</f>
        <v>1798</v>
      </c>
      <c r="N50" s="193">
        <f t="shared" si="18"/>
        <v>28202</v>
      </c>
    </row>
    <row r="51" spans="1:16" ht="33.75" customHeight="1" x14ac:dyDescent="0.5">
      <c r="A51" s="188">
        <v>44</v>
      </c>
      <c r="B51" s="189" t="s">
        <v>255</v>
      </c>
      <c r="C51" s="189" t="s">
        <v>184</v>
      </c>
      <c r="D51" s="189" t="s">
        <v>41</v>
      </c>
      <c r="E51" s="189" t="s">
        <v>19</v>
      </c>
      <c r="F51" s="189" t="s">
        <v>164</v>
      </c>
      <c r="G51" s="190">
        <v>30000</v>
      </c>
      <c r="H51" s="192">
        <v>0</v>
      </c>
      <c r="I51" s="192">
        <v>25</v>
      </c>
      <c r="J51" s="192">
        <v>861</v>
      </c>
      <c r="K51" s="192">
        <v>912</v>
      </c>
      <c r="L51" s="191">
        <v>0</v>
      </c>
      <c r="M51" s="192">
        <f>+H51+I51+J51+K51+L51</f>
        <v>1798</v>
      </c>
      <c r="N51" s="193">
        <f t="shared" si="18"/>
        <v>28202</v>
      </c>
    </row>
    <row r="52" spans="1:16" ht="33.75" customHeight="1" x14ac:dyDescent="0.5">
      <c r="A52" s="188">
        <v>45</v>
      </c>
      <c r="B52" s="189" t="s">
        <v>228</v>
      </c>
      <c r="C52" s="189" t="s">
        <v>177</v>
      </c>
      <c r="D52" s="189" t="s">
        <v>41</v>
      </c>
      <c r="E52" s="189" t="s">
        <v>19</v>
      </c>
      <c r="F52" s="189" t="s">
        <v>164</v>
      </c>
      <c r="G52" s="190">
        <v>30000</v>
      </c>
      <c r="H52" s="192">
        <v>0</v>
      </c>
      <c r="I52" s="192">
        <v>25</v>
      </c>
      <c r="J52" s="192">
        <v>861</v>
      </c>
      <c r="K52" s="192">
        <v>912</v>
      </c>
      <c r="L52" s="191">
        <v>0</v>
      </c>
      <c r="M52" s="192">
        <f t="shared" ref="M52:M66" si="24">+H52+I52+J52+K52+L52</f>
        <v>1798</v>
      </c>
      <c r="N52" s="193">
        <f t="shared" si="18"/>
        <v>28202</v>
      </c>
      <c r="O52" s="179"/>
      <c r="P52" s="179"/>
    </row>
    <row r="53" spans="1:16" ht="33.75" customHeight="1" x14ac:dyDescent="0.5">
      <c r="A53" s="188">
        <v>46</v>
      </c>
      <c r="B53" s="189" t="s">
        <v>328</v>
      </c>
      <c r="C53" s="189" t="s">
        <v>198</v>
      </c>
      <c r="D53" s="189" t="s">
        <v>320</v>
      </c>
      <c r="E53" s="189" t="s">
        <v>19</v>
      </c>
      <c r="F53" s="189" t="s">
        <v>163</v>
      </c>
      <c r="G53" s="190">
        <v>30000</v>
      </c>
      <c r="H53" s="192">
        <v>0</v>
      </c>
      <c r="I53" s="192">
        <v>25</v>
      </c>
      <c r="J53" s="192">
        <v>861</v>
      </c>
      <c r="K53" s="192">
        <v>912</v>
      </c>
      <c r="L53" s="191">
        <v>0</v>
      </c>
      <c r="M53" s="192">
        <f t="shared" si="24"/>
        <v>1798</v>
      </c>
      <c r="N53" s="193">
        <f t="shared" si="18"/>
        <v>28202</v>
      </c>
      <c r="O53" s="179"/>
      <c r="P53" s="179"/>
    </row>
    <row r="54" spans="1:16" ht="33.75" customHeight="1" x14ac:dyDescent="0.5">
      <c r="A54" s="188">
        <v>47</v>
      </c>
      <c r="B54" s="189" t="s">
        <v>227</v>
      </c>
      <c r="C54" s="189" t="s">
        <v>193</v>
      </c>
      <c r="D54" s="189" t="s">
        <v>41</v>
      </c>
      <c r="E54" s="189" t="s">
        <v>19</v>
      </c>
      <c r="F54" s="189" t="s">
        <v>164</v>
      </c>
      <c r="G54" s="190">
        <v>30000</v>
      </c>
      <c r="H54" s="192">
        <v>0</v>
      </c>
      <c r="I54" s="192">
        <v>25</v>
      </c>
      <c r="J54" s="192">
        <v>861</v>
      </c>
      <c r="K54" s="192">
        <v>912</v>
      </c>
      <c r="L54" s="191">
        <v>0</v>
      </c>
      <c r="M54" s="192">
        <f t="shared" ref="M54:M55" si="25">+H54+I54+J54+K54+L54</f>
        <v>1798</v>
      </c>
      <c r="N54" s="193">
        <f t="shared" ref="N54:N58" si="26">+G54-M54</f>
        <v>28202</v>
      </c>
      <c r="O54" s="179"/>
      <c r="P54" s="179"/>
    </row>
    <row r="55" spans="1:16" ht="33.75" customHeight="1" x14ac:dyDescent="0.5">
      <c r="A55" s="188">
        <v>48</v>
      </c>
      <c r="B55" s="189" t="s">
        <v>361</v>
      </c>
      <c r="C55" s="189" t="s">
        <v>198</v>
      </c>
      <c r="D55" s="189" t="s">
        <v>41</v>
      </c>
      <c r="E55" s="189" t="s">
        <v>19</v>
      </c>
      <c r="F55" s="189" t="s">
        <v>164</v>
      </c>
      <c r="G55" s="190">
        <v>30000</v>
      </c>
      <c r="H55" s="192">
        <v>0</v>
      </c>
      <c r="I55" s="192">
        <v>25</v>
      </c>
      <c r="J55" s="192">
        <v>861</v>
      </c>
      <c r="K55" s="192">
        <v>912</v>
      </c>
      <c r="L55" s="191">
        <v>0</v>
      </c>
      <c r="M55" s="192">
        <f t="shared" si="25"/>
        <v>1798</v>
      </c>
      <c r="N55" s="193">
        <f t="shared" si="26"/>
        <v>28202</v>
      </c>
      <c r="O55" s="179"/>
      <c r="P55" s="179"/>
    </row>
    <row r="56" spans="1:16" ht="33.75" customHeight="1" x14ac:dyDescent="0.5">
      <c r="A56" s="188">
        <v>49</v>
      </c>
      <c r="B56" s="189" t="s">
        <v>370</v>
      </c>
      <c r="C56" s="189" t="s">
        <v>203</v>
      </c>
      <c r="D56" s="189" t="s">
        <v>320</v>
      </c>
      <c r="E56" s="189" t="s">
        <v>19</v>
      </c>
      <c r="F56" s="189" t="s">
        <v>164</v>
      </c>
      <c r="G56" s="197">
        <v>30000</v>
      </c>
      <c r="H56" s="193">
        <v>0</v>
      </c>
      <c r="I56" s="193">
        <v>25</v>
      </c>
      <c r="J56" s="193">
        <v>861</v>
      </c>
      <c r="K56" s="193">
        <v>912</v>
      </c>
      <c r="L56" s="191">
        <v>0</v>
      </c>
      <c r="M56" s="193">
        <v>1798</v>
      </c>
      <c r="N56" s="193">
        <f t="shared" si="26"/>
        <v>28202</v>
      </c>
    </row>
    <row r="57" spans="1:16" ht="33.75" customHeight="1" x14ac:dyDescent="0.5">
      <c r="A57" s="188">
        <v>50</v>
      </c>
      <c r="B57" s="189" t="s">
        <v>375</v>
      </c>
      <c r="C57" s="189" t="s">
        <v>376</v>
      </c>
      <c r="D57" s="189" t="s">
        <v>64</v>
      </c>
      <c r="E57" s="189" t="s">
        <v>19</v>
      </c>
      <c r="F57" s="189" t="s">
        <v>164</v>
      </c>
      <c r="G57" s="197">
        <v>30000</v>
      </c>
      <c r="H57" s="193">
        <v>0</v>
      </c>
      <c r="I57" s="193">
        <v>25</v>
      </c>
      <c r="J57" s="193">
        <v>861</v>
      </c>
      <c r="K57" s="193">
        <v>912</v>
      </c>
      <c r="L57" s="191">
        <v>0</v>
      </c>
      <c r="M57" s="193">
        <v>1798</v>
      </c>
      <c r="N57" s="193">
        <f t="shared" ref="N57" si="27">+G57-M57</f>
        <v>28202</v>
      </c>
    </row>
    <row r="58" spans="1:16" ht="33.75" customHeight="1" x14ac:dyDescent="0.5">
      <c r="A58" s="188">
        <v>51</v>
      </c>
      <c r="B58" s="189" t="s">
        <v>371</v>
      </c>
      <c r="C58" s="189" t="s">
        <v>372</v>
      </c>
      <c r="D58" s="189" t="s">
        <v>320</v>
      </c>
      <c r="E58" s="189" t="s">
        <v>19</v>
      </c>
      <c r="F58" s="189" t="s">
        <v>163</v>
      </c>
      <c r="G58" s="190">
        <v>30000</v>
      </c>
      <c r="H58" s="192">
        <v>0</v>
      </c>
      <c r="I58" s="192">
        <v>25</v>
      </c>
      <c r="J58" s="192">
        <v>861</v>
      </c>
      <c r="K58" s="192">
        <v>912</v>
      </c>
      <c r="L58" s="191">
        <v>0</v>
      </c>
      <c r="M58" s="192">
        <f t="shared" ref="M58" si="28">+H58+I58+J58+K58+L58</f>
        <v>1798</v>
      </c>
      <c r="N58" s="193">
        <f t="shared" si="26"/>
        <v>28202</v>
      </c>
      <c r="O58" s="179"/>
      <c r="P58" s="179"/>
    </row>
    <row r="59" spans="1:16" ht="33.75" customHeight="1" x14ac:dyDescent="0.5">
      <c r="A59" s="188">
        <v>52</v>
      </c>
      <c r="B59" s="189" t="s">
        <v>62</v>
      </c>
      <c r="C59" s="189" t="s">
        <v>183</v>
      </c>
      <c r="D59" s="189" t="s">
        <v>41</v>
      </c>
      <c r="E59" s="189" t="s">
        <v>25</v>
      </c>
      <c r="F59" s="189" t="s">
        <v>164</v>
      </c>
      <c r="G59" s="190">
        <v>28665</v>
      </c>
      <c r="H59" s="192">
        <v>0</v>
      </c>
      <c r="I59" s="192">
        <v>25</v>
      </c>
      <c r="J59" s="192">
        <v>822.69</v>
      </c>
      <c r="K59" s="192">
        <v>871.42</v>
      </c>
      <c r="L59" s="191">
        <v>1758.14</v>
      </c>
      <c r="M59" s="192">
        <f t="shared" si="24"/>
        <v>3477.25</v>
      </c>
      <c r="N59" s="193">
        <f t="shared" si="18"/>
        <v>25187.75</v>
      </c>
    </row>
    <row r="60" spans="1:16" ht="33.75" customHeight="1" x14ac:dyDescent="0.5">
      <c r="A60" s="188">
        <v>53</v>
      </c>
      <c r="B60" s="189" t="s">
        <v>65</v>
      </c>
      <c r="C60" s="189" t="s">
        <v>183</v>
      </c>
      <c r="D60" s="189" t="s">
        <v>64</v>
      </c>
      <c r="E60" s="189" t="s">
        <v>25</v>
      </c>
      <c r="F60" s="189" t="s">
        <v>164</v>
      </c>
      <c r="G60" s="190">
        <v>27078.19</v>
      </c>
      <c r="H60" s="192">
        <v>0</v>
      </c>
      <c r="I60" s="192">
        <v>25</v>
      </c>
      <c r="J60" s="192">
        <v>777.14</v>
      </c>
      <c r="K60" s="192">
        <v>823.18</v>
      </c>
      <c r="L60" s="191">
        <v>0</v>
      </c>
      <c r="M60" s="192">
        <f t="shared" si="24"/>
        <v>1625.32</v>
      </c>
      <c r="N60" s="193">
        <f t="shared" ref="N60" si="29">+G60-M60</f>
        <v>25452.87</v>
      </c>
    </row>
    <row r="61" spans="1:16" ht="33.75" customHeight="1" x14ac:dyDescent="0.5">
      <c r="A61" s="188">
        <v>54</v>
      </c>
      <c r="B61" s="189" t="s">
        <v>304</v>
      </c>
      <c r="C61" s="189" t="s">
        <v>179</v>
      </c>
      <c r="D61" s="189" t="s">
        <v>66</v>
      </c>
      <c r="E61" s="189" t="s">
        <v>19</v>
      </c>
      <c r="F61" s="189" t="s">
        <v>164</v>
      </c>
      <c r="G61" s="190">
        <v>27000</v>
      </c>
      <c r="H61" s="192">
        <v>0</v>
      </c>
      <c r="I61" s="192">
        <v>25</v>
      </c>
      <c r="J61" s="192">
        <v>774.9</v>
      </c>
      <c r="K61" s="192">
        <v>820.8</v>
      </c>
      <c r="L61" s="191">
        <v>0</v>
      </c>
      <c r="M61" s="192">
        <f t="shared" si="24"/>
        <v>1620.6999999999998</v>
      </c>
      <c r="N61" s="193">
        <f>+G61-M61</f>
        <v>25379.3</v>
      </c>
      <c r="O61" s="179"/>
      <c r="P61" s="179"/>
    </row>
    <row r="62" spans="1:16" ht="33.75" customHeight="1" x14ac:dyDescent="0.5">
      <c r="A62" s="188">
        <v>55</v>
      </c>
      <c r="B62" s="189" t="s">
        <v>235</v>
      </c>
      <c r="C62" s="189" t="s">
        <v>178</v>
      </c>
      <c r="D62" s="189" t="s">
        <v>41</v>
      </c>
      <c r="E62" s="189" t="s">
        <v>19</v>
      </c>
      <c r="F62" s="189" t="s">
        <v>164</v>
      </c>
      <c r="G62" s="190">
        <v>27000</v>
      </c>
      <c r="H62" s="192">
        <v>0</v>
      </c>
      <c r="I62" s="192">
        <v>25</v>
      </c>
      <c r="J62" s="192">
        <v>774.9</v>
      </c>
      <c r="K62" s="192">
        <v>820.8</v>
      </c>
      <c r="L62" s="191">
        <v>1715.46</v>
      </c>
      <c r="M62" s="192">
        <f t="shared" ref="M62:M63" si="30">+H62+I62+J62+K62+L62</f>
        <v>3336.16</v>
      </c>
      <c r="N62" s="193">
        <f t="shared" ref="N62:N63" si="31">+G62-M62</f>
        <v>23663.84</v>
      </c>
      <c r="O62" s="179"/>
      <c r="P62" s="179"/>
    </row>
    <row r="63" spans="1:16" ht="33.75" customHeight="1" x14ac:dyDescent="0.5">
      <c r="A63" s="188">
        <v>56</v>
      </c>
      <c r="B63" s="189" t="s">
        <v>67</v>
      </c>
      <c r="C63" s="189" t="s">
        <v>203</v>
      </c>
      <c r="D63" s="189" t="s">
        <v>41</v>
      </c>
      <c r="E63" s="189" t="s">
        <v>19</v>
      </c>
      <c r="F63" s="189" t="s">
        <v>164</v>
      </c>
      <c r="G63" s="190">
        <v>27000</v>
      </c>
      <c r="H63" s="192">
        <v>0</v>
      </c>
      <c r="I63" s="192">
        <v>25</v>
      </c>
      <c r="J63" s="192">
        <v>774.9</v>
      </c>
      <c r="K63" s="192">
        <v>820.8</v>
      </c>
      <c r="L63" s="191">
        <v>0</v>
      </c>
      <c r="M63" s="192">
        <f t="shared" si="30"/>
        <v>1620.6999999999998</v>
      </c>
      <c r="N63" s="193">
        <f t="shared" si="31"/>
        <v>25379.3</v>
      </c>
    </row>
    <row r="64" spans="1:16" ht="33.75" customHeight="1" x14ac:dyDescent="0.5">
      <c r="A64" s="188">
        <v>57</v>
      </c>
      <c r="B64" s="189" t="s">
        <v>63</v>
      </c>
      <c r="C64" s="189" t="s">
        <v>178</v>
      </c>
      <c r="D64" s="189" t="s">
        <v>64</v>
      </c>
      <c r="E64" s="189" t="s">
        <v>19</v>
      </c>
      <c r="F64" s="189" t="s">
        <v>164</v>
      </c>
      <c r="G64" s="190">
        <v>25000</v>
      </c>
      <c r="H64" s="192">
        <v>0</v>
      </c>
      <c r="I64" s="192">
        <v>25</v>
      </c>
      <c r="J64" s="192">
        <v>717.5</v>
      </c>
      <c r="K64" s="192">
        <v>760</v>
      </c>
      <c r="L64" s="191">
        <v>0</v>
      </c>
      <c r="M64" s="192">
        <f t="shared" si="24"/>
        <v>1502.5</v>
      </c>
      <c r="N64" s="193">
        <f t="shared" si="18"/>
        <v>23497.5</v>
      </c>
    </row>
    <row r="65" spans="1:16" ht="33.75" customHeight="1" x14ac:dyDescent="0.5">
      <c r="A65" s="188">
        <v>58</v>
      </c>
      <c r="B65" s="189" t="s">
        <v>393</v>
      </c>
      <c r="C65" s="189" t="s">
        <v>198</v>
      </c>
      <c r="D65" s="189" t="s">
        <v>320</v>
      </c>
      <c r="E65" s="189" t="s">
        <v>19</v>
      </c>
      <c r="F65" s="189" t="s">
        <v>164</v>
      </c>
      <c r="G65" s="190">
        <v>25000</v>
      </c>
      <c r="H65" s="192">
        <v>0</v>
      </c>
      <c r="I65" s="192">
        <v>25</v>
      </c>
      <c r="J65" s="192">
        <v>717.5</v>
      </c>
      <c r="K65" s="192">
        <v>760</v>
      </c>
      <c r="L65" s="191">
        <v>0</v>
      </c>
      <c r="M65" s="192">
        <f t="shared" ref="M65" si="32">+H65+I65+J65+K65+L65</f>
        <v>1502.5</v>
      </c>
      <c r="N65" s="193">
        <f t="shared" ref="N65" si="33">+G65-M65</f>
        <v>23497.5</v>
      </c>
    </row>
    <row r="66" spans="1:16" ht="33.75" customHeight="1" x14ac:dyDescent="0.5">
      <c r="A66" s="188">
        <v>59</v>
      </c>
      <c r="B66" s="189" t="s">
        <v>329</v>
      </c>
      <c r="C66" s="189" t="s">
        <v>178</v>
      </c>
      <c r="D66" s="189" t="s">
        <v>76</v>
      </c>
      <c r="E66" s="189" t="s">
        <v>19</v>
      </c>
      <c r="F66" s="189" t="s">
        <v>163</v>
      </c>
      <c r="G66" s="190">
        <v>25000</v>
      </c>
      <c r="H66" s="192">
        <v>0</v>
      </c>
      <c r="I66" s="192">
        <v>25</v>
      </c>
      <c r="J66" s="192">
        <v>717.5</v>
      </c>
      <c r="K66" s="192">
        <v>760</v>
      </c>
      <c r="L66" s="191">
        <v>0</v>
      </c>
      <c r="M66" s="192">
        <f t="shared" si="24"/>
        <v>1502.5</v>
      </c>
      <c r="N66" s="193">
        <f t="shared" si="18"/>
        <v>23497.5</v>
      </c>
      <c r="O66" s="179"/>
      <c r="P66" s="179"/>
    </row>
    <row r="67" spans="1:16" ht="33.75" customHeight="1" x14ac:dyDescent="0.5">
      <c r="A67" s="188">
        <v>60</v>
      </c>
      <c r="B67" s="189" t="s">
        <v>338</v>
      </c>
      <c r="C67" s="189" t="s">
        <v>339</v>
      </c>
      <c r="D67" s="189" t="s">
        <v>53</v>
      </c>
      <c r="E67" s="189" t="s">
        <v>19</v>
      </c>
      <c r="F67" s="189" t="s">
        <v>163</v>
      </c>
      <c r="G67" s="190">
        <v>25000</v>
      </c>
      <c r="H67" s="192">
        <v>0</v>
      </c>
      <c r="I67" s="192">
        <v>25</v>
      </c>
      <c r="J67" s="192">
        <v>717.5</v>
      </c>
      <c r="K67" s="192">
        <v>760</v>
      </c>
      <c r="L67" s="191">
        <v>0</v>
      </c>
      <c r="M67" s="192">
        <v>1502.5</v>
      </c>
      <c r="N67" s="193">
        <f t="shared" ref="N67" si="34">+G67-M67</f>
        <v>23497.5</v>
      </c>
      <c r="O67" s="179"/>
      <c r="P67" s="179"/>
    </row>
    <row r="68" spans="1:16" ht="33.75" customHeight="1" x14ac:dyDescent="0.5">
      <c r="A68" s="188">
        <v>61</v>
      </c>
      <c r="B68" s="189" t="s">
        <v>346</v>
      </c>
      <c r="C68" s="189" t="s">
        <v>178</v>
      </c>
      <c r="D68" s="189" t="s">
        <v>59</v>
      </c>
      <c r="E68" s="189" t="s">
        <v>19</v>
      </c>
      <c r="F68" s="189" t="s">
        <v>163</v>
      </c>
      <c r="G68" s="190">
        <v>25000</v>
      </c>
      <c r="H68" s="192">
        <v>0</v>
      </c>
      <c r="I68" s="192">
        <v>25</v>
      </c>
      <c r="J68" s="192">
        <v>717.5</v>
      </c>
      <c r="K68" s="192">
        <v>760</v>
      </c>
      <c r="L68" s="191">
        <v>0</v>
      </c>
      <c r="M68" s="192">
        <v>1502.5</v>
      </c>
      <c r="N68" s="193">
        <f t="shared" si="18"/>
        <v>23497.5</v>
      </c>
      <c r="O68" s="179"/>
      <c r="P68" s="179"/>
    </row>
    <row r="69" spans="1:16" ht="35.25" customHeight="1" x14ac:dyDescent="0.5">
      <c r="A69" s="188">
        <v>62</v>
      </c>
      <c r="B69" s="189" t="s">
        <v>234</v>
      </c>
      <c r="C69" s="189" t="s">
        <v>178</v>
      </c>
      <c r="D69" s="189" t="s">
        <v>70</v>
      </c>
      <c r="E69" s="189" t="s">
        <v>19</v>
      </c>
      <c r="F69" s="189" t="s">
        <v>163</v>
      </c>
      <c r="G69" s="190">
        <v>25000</v>
      </c>
      <c r="H69" s="192">
        <v>0</v>
      </c>
      <c r="I69" s="192">
        <v>25</v>
      </c>
      <c r="J69" s="192">
        <v>717.5</v>
      </c>
      <c r="K69" s="192">
        <v>760</v>
      </c>
      <c r="L69" s="191">
        <v>0</v>
      </c>
      <c r="M69" s="192">
        <f t="shared" ref="M69" si="35">+H69+I69+J69+K69+L69</f>
        <v>1502.5</v>
      </c>
      <c r="N69" s="193">
        <f t="shared" ref="N69" si="36">+G69-M69</f>
        <v>23497.5</v>
      </c>
    </row>
    <row r="70" spans="1:16" ht="35.25" customHeight="1" x14ac:dyDescent="0.5">
      <c r="A70" s="188">
        <v>63</v>
      </c>
      <c r="B70" s="189" t="s">
        <v>391</v>
      </c>
      <c r="C70" s="189" t="s">
        <v>203</v>
      </c>
      <c r="D70" s="189" t="s">
        <v>41</v>
      </c>
      <c r="E70" s="189" t="s">
        <v>19</v>
      </c>
      <c r="F70" s="189" t="s">
        <v>164</v>
      </c>
      <c r="G70" s="190">
        <v>25000</v>
      </c>
      <c r="H70" s="192">
        <v>0</v>
      </c>
      <c r="I70" s="192">
        <v>25</v>
      </c>
      <c r="J70" s="192">
        <v>717.5</v>
      </c>
      <c r="K70" s="192">
        <v>760</v>
      </c>
      <c r="L70" s="191">
        <v>0</v>
      </c>
      <c r="M70" s="192">
        <f t="shared" ref="M70:M73" si="37">+H70+I70+J70+K70+L70</f>
        <v>1502.5</v>
      </c>
      <c r="N70" s="193">
        <f t="shared" ref="N70:N73" si="38">+G70-M70</f>
        <v>23497.5</v>
      </c>
    </row>
    <row r="71" spans="1:16" ht="35.25" customHeight="1" x14ac:dyDescent="0.5">
      <c r="A71" s="188">
        <v>64</v>
      </c>
      <c r="B71" s="189" t="s">
        <v>407</v>
      </c>
      <c r="C71" s="189" t="s">
        <v>404</v>
      </c>
      <c r="D71" s="189" t="s">
        <v>408</v>
      </c>
      <c r="E71" s="189" t="s">
        <v>19</v>
      </c>
      <c r="F71" s="189" t="s">
        <v>164</v>
      </c>
      <c r="G71" s="190">
        <v>25000</v>
      </c>
      <c r="H71" s="192">
        <v>0</v>
      </c>
      <c r="I71" s="192">
        <v>25</v>
      </c>
      <c r="J71" s="192">
        <v>717.5</v>
      </c>
      <c r="K71" s="192">
        <v>760</v>
      </c>
      <c r="L71" s="191">
        <v>0</v>
      </c>
      <c r="M71" s="192">
        <f t="shared" ref="M71" si="39">+H71+I71+J71+K71+L71</f>
        <v>1502.5</v>
      </c>
      <c r="N71" s="193">
        <f t="shared" ref="N71" si="40">+G71-M71</f>
        <v>23497.5</v>
      </c>
    </row>
    <row r="72" spans="1:16" ht="35.25" customHeight="1" x14ac:dyDescent="0.5">
      <c r="A72" s="188">
        <v>65</v>
      </c>
      <c r="B72" s="189" t="s">
        <v>403</v>
      </c>
      <c r="C72" s="189" t="s">
        <v>404</v>
      </c>
      <c r="D72" s="189" t="s">
        <v>405</v>
      </c>
      <c r="E72" s="189" t="s">
        <v>19</v>
      </c>
      <c r="F72" s="189" t="s">
        <v>164</v>
      </c>
      <c r="G72" s="190">
        <v>25000</v>
      </c>
      <c r="H72" s="192">
        <v>0</v>
      </c>
      <c r="I72" s="192">
        <v>25</v>
      </c>
      <c r="J72" s="192">
        <v>717.5</v>
      </c>
      <c r="K72" s="192">
        <v>760</v>
      </c>
      <c r="L72" s="191">
        <v>0</v>
      </c>
      <c r="M72" s="192">
        <f t="shared" si="37"/>
        <v>1502.5</v>
      </c>
      <c r="N72" s="193">
        <f t="shared" si="38"/>
        <v>23497.5</v>
      </c>
    </row>
    <row r="73" spans="1:16" ht="35.25" customHeight="1" x14ac:dyDescent="0.5">
      <c r="A73" s="188">
        <v>66</v>
      </c>
      <c r="B73" s="189" t="s">
        <v>406</v>
      </c>
      <c r="C73" s="189" t="s">
        <v>178</v>
      </c>
      <c r="D73" s="189" t="s">
        <v>59</v>
      </c>
      <c r="E73" s="189" t="s">
        <v>19</v>
      </c>
      <c r="F73" s="189" t="s">
        <v>163</v>
      </c>
      <c r="G73" s="190">
        <v>25000</v>
      </c>
      <c r="H73" s="192">
        <v>0</v>
      </c>
      <c r="I73" s="192">
        <v>25</v>
      </c>
      <c r="J73" s="192">
        <v>717.5</v>
      </c>
      <c r="K73" s="192">
        <v>760</v>
      </c>
      <c r="L73" s="191">
        <v>0</v>
      </c>
      <c r="M73" s="192">
        <f t="shared" si="37"/>
        <v>1502.5</v>
      </c>
      <c r="N73" s="193">
        <f t="shared" si="38"/>
        <v>23497.5</v>
      </c>
    </row>
    <row r="74" spans="1:16" ht="33.75" customHeight="1" x14ac:dyDescent="0.5">
      <c r="A74" s="188">
        <v>67</v>
      </c>
      <c r="B74" s="189" t="s">
        <v>232</v>
      </c>
      <c r="C74" s="189" t="s">
        <v>178</v>
      </c>
      <c r="D74" s="189" t="s">
        <v>59</v>
      </c>
      <c r="E74" s="189" t="s">
        <v>19</v>
      </c>
      <c r="F74" s="189" t="s">
        <v>163</v>
      </c>
      <c r="G74" s="190">
        <v>23000</v>
      </c>
      <c r="H74" s="192">
        <v>0</v>
      </c>
      <c r="I74" s="192">
        <v>25</v>
      </c>
      <c r="J74" s="192">
        <v>660.1</v>
      </c>
      <c r="K74" s="192">
        <v>699.2</v>
      </c>
      <c r="L74" s="191">
        <v>0</v>
      </c>
      <c r="M74" s="192">
        <f t="shared" ref="M74:M76" si="41">+H74+I74+J74+K74+L74</f>
        <v>1384.3000000000002</v>
      </c>
      <c r="N74" s="193">
        <f t="shared" ref="N74:N76" si="42">+G74-M74</f>
        <v>21615.7</v>
      </c>
      <c r="O74" s="179"/>
      <c r="P74" s="179"/>
    </row>
    <row r="75" spans="1:16" ht="33.75" customHeight="1" x14ac:dyDescent="0.5">
      <c r="A75" s="188">
        <v>68</v>
      </c>
      <c r="B75" s="189" t="s">
        <v>233</v>
      </c>
      <c r="C75" s="189" t="s">
        <v>178</v>
      </c>
      <c r="D75" s="189" t="s">
        <v>59</v>
      </c>
      <c r="E75" s="189" t="s">
        <v>19</v>
      </c>
      <c r="F75" s="189" t="s">
        <v>163</v>
      </c>
      <c r="G75" s="190">
        <v>23000</v>
      </c>
      <c r="H75" s="192">
        <v>0</v>
      </c>
      <c r="I75" s="192">
        <v>25</v>
      </c>
      <c r="J75" s="192">
        <v>660.1</v>
      </c>
      <c r="K75" s="192">
        <v>699.2</v>
      </c>
      <c r="L75" s="191">
        <v>0</v>
      </c>
      <c r="M75" s="192">
        <f t="shared" si="41"/>
        <v>1384.3000000000002</v>
      </c>
      <c r="N75" s="193">
        <f t="shared" si="42"/>
        <v>21615.7</v>
      </c>
      <c r="O75" s="179"/>
      <c r="P75" s="179"/>
    </row>
    <row r="76" spans="1:16" ht="33.75" customHeight="1" x14ac:dyDescent="0.5">
      <c r="A76" s="188">
        <v>69</v>
      </c>
      <c r="B76" s="189" t="s">
        <v>81</v>
      </c>
      <c r="C76" s="189" t="s">
        <v>178</v>
      </c>
      <c r="D76" s="189" t="s">
        <v>276</v>
      </c>
      <c r="E76" s="189" t="s">
        <v>19</v>
      </c>
      <c r="F76" s="189" t="s">
        <v>164</v>
      </c>
      <c r="G76" s="190">
        <v>23000</v>
      </c>
      <c r="H76" s="192">
        <v>0</v>
      </c>
      <c r="I76" s="192">
        <v>25</v>
      </c>
      <c r="J76" s="192">
        <v>660.1</v>
      </c>
      <c r="K76" s="192">
        <v>699.2</v>
      </c>
      <c r="L76" s="191">
        <v>0</v>
      </c>
      <c r="M76" s="192">
        <f t="shared" si="41"/>
        <v>1384.3000000000002</v>
      </c>
      <c r="N76" s="193">
        <f t="shared" si="42"/>
        <v>21615.7</v>
      </c>
    </row>
    <row r="77" spans="1:16" ht="33.75" customHeight="1" x14ac:dyDescent="0.5">
      <c r="A77" s="188">
        <v>70</v>
      </c>
      <c r="B77" s="189" t="s">
        <v>71</v>
      </c>
      <c r="C77" s="189" t="s">
        <v>196</v>
      </c>
      <c r="D77" s="198" t="s">
        <v>46</v>
      </c>
      <c r="E77" s="189" t="s">
        <v>19</v>
      </c>
      <c r="F77" s="189" t="s">
        <v>163</v>
      </c>
      <c r="G77" s="190">
        <v>21175</v>
      </c>
      <c r="H77" s="192">
        <v>0</v>
      </c>
      <c r="I77" s="192">
        <v>25</v>
      </c>
      <c r="J77" s="192">
        <v>607.72</v>
      </c>
      <c r="K77" s="192">
        <v>643.72</v>
      </c>
      <c r="L77" s="191">
        <v>0</v>
      </c>
      <c r="M77" s="192">
        <f t="shared" ref="M77:M85" si="43">+H77+I77+J77+K77+L77</f>
        <v>1276.44</v>
      </c>
      <c r="N77" s="193">
        <f t="shared" si="18"/>
        <v>19898.560000000001</v>
      </c>
    </row>
    <row r="78" spans="1:16" ht="33.75" customHeight="1" x14ac:dyDescent="0.5">
      <c r="A78" s="188">
        <v>71</v>
      </c>
      <c r="B78" s="189" t="s">
        <v>172</v>
      </c>
      <c r="C78" s="189" t="s">
        <v>196</v>
      </c>
      <c r="D78" s="198" t="s">
        <v>46</v>
      </c>
      <c r="E78" s="189" t="s">
        <v>19</v>
      </c>
      <c r="F78" s="189" t="s">
        <v>163</v>
      </c>
      <c r="G78" s="190">
        <v>21175</v>
      </c>
      <c r="H78" s="192">
        <v>0</v>
      </c>
      <c r="I78" s="192">
        <v>25</v>
      </c>
      <c r="J78" s="192">
        <v>607.72</v>
      </c>
      <c r="K78" s="192">
        <v>643.72</v>
      </c>
      <c r="L78" s="191">
        <v>0</v>
      </c>
      <c r="M78" s="192">
        <f t="shared" si="43"/>
        <v>1276.44</v>
      </c>
      <c r="N78" s="193">
        <f t="shared" si="18"/>
        <v>19898.560000000001</v>
      </c>
      <c r="O78" s="179"/>
      <c r="P78" s="179"/>
    </row>
    <row r="79" spans="1:16" ht="33.75" customHeight="1" x14ac:dyDescent="0.5">
      <c r="A79" s="188">
        <v>72</v>
      </c>
      <c r="B79" s="189" t="s">
        <v>194</v>
      </c>
      <c r="C79" s="189" t="s">
        <v>196</v>
      </c>
      <c r="D79" s="189" t="s">
        <v>46</v>
      </c>
      <c r="E79" s="189" t="s">
        <v>19</v>
      </c>
      <c r="F79" s="189" t="s">
        <v>163</v>
      </c>
      <c r="G79" s="190">
        <v>20000</v>
      </c>
      <c r="H79" s="193">
        <v>0</v>
      </c>
      <c r="I79" s="193">
        <v>25</v>
      </c>
      <c r="J79" s="193">
        <v>574</v>
      </c>
      <c r="K79" s="193">
        <v>608</v>
      </c>
      <c r="L79" s="191">
        <v>0</v>
      </c>
      <c r="M79" s="192">
        <f t="shared" si="43"/>
        <v>1207</v>
      </c>
      <c r="N79" s="193">
        <f t="shared" si="18"/>
        <v>18793</v>
      </c>
    </row>
    <row r="80" spans="1:16" ht="33.75" customHeight="1" x14ac:dyDescent="0.5">
      <c r="A80" s="188">
        <v>73</v>
      </c>
      <c r="B80" s="189" t="s">
        <v>72</v>
      </c>
      <c r="C80" s="189" t="s">
        <v>178</v>
      </c>
      <c r="D80" s="189" t="s">
        <v>70</v>
      </c>
      <c r="E80" s="189" t="s">
        <v>19</v>
      </c>
      <c r="F80" s="189" t="s">
        <v>163</v>
      </c>
      <c r="G80" s="190">
        <v>20000</v>
      </c>
      <c r="H80" s="192">
        <v>0</v>
      </c>
      <c r="I80" s="192">
        <v>25</v>
      </c>
      <c r="J80" s="192">
        <v>574</v>
      </c>
      <c r="K80" s="192">
        <v>608</v>
      </c>
      <c r="L80" s="191">
        <v>0</v>
      </c>
      <c r="M80" s="192">
        <f t="shared" si="43"/>
        <v>1207</v>
      </c>
      <c r="N80" s="193">
        <f t="shared" si="18"/>
        <v>18793</v>
      </c>
    </row>
    <row r="81" spans="1:16" ht="33.75" customHeight="1" x14ac:dyDescent="0.5">
      <c r="A81" s="188">
        <v>74</v>
      </c>
      <c r="B81" s="189" t="s">
        <v>73</v>
      </c>
      <c r="C81" s="189" t="s">
        <v>178</v>
      </c>
      <c r="D81" s="189" t="s">
        <v>59</v>
      </c>
      <c r="E81" s="189" t="s">
        <v>19</v>
      </c>
      <c r="F81" s="189" t="s">
        <v>163</v>
      </c>
      <c r="G81" s="190">
        <v>20000</v>
      </c>
      <c r="H81" s="192">
        <v>0</v>
      </c>
      <c r="I81" s="192">
        <v>25</v>
      </c>
      <c r="J81" s="192">
        <v>574</v>
      </c>
      <c r="K81" s="192">
        <v>608</v>
      </c>
      <c r="L81" s="191">
        <v>0</v>
      </c>
      <c r="M81" s="192">
        <f t="shared" si="43"/>
        <v>1207</v>
      </c>
      <c r="N81" s="193">
        <f t="shared" si="18"/>
        <v>18793</v>
      </c>
      <c r="O81" s="179"/>
      <c r="P81" s="179"/>
    </row>
    <row r="82" spans="1:16" ht="33.75" customHeight="1" x14ac:dyDescent="0.5">
      <c r="A82" s="188">
        <v>75</v>
      </c>
      <c r="B82" s="189" t="s">
        <v>318</v>
      </c>
      <c r="C82" s="189" t="s">
        <v>198</v>
      </c>
      <c r="D82" s="189" t="s">
        <v>319</v>
      </c>
      <c r="E82" s="189" t="s">
        <v>19</v>
      </c>
      <c r="F82" s="189" t="s">
        <v>164</v>
      </c>
      <c r="G82" s="190">
        <v>20000</v>
      </c>
      <c r="H82" s="192">
        <v>0</v>
      </c>
      <c r="I82" s="192">
        <v>25</v>
      </c>
      <c r="J82" s="192">
        <v>574</v>
      </c>
      <c r="K82" s="192">
        <v>608</v>
      </c>
      <c r="L82" s="191">
        <v>0</v>
      </c>
      <c r="M82" s="192">
        <f t="shared" si="43"/>
        <v>1207</v>
      </c>
      <c r="N82" s="193">
        <f t="shared" ref="N82:N109" si="44">+G82-M82</f>
        <v>18793</v>
      </c>
      <c r="O82" s="179"/>
      <c r="P82" s="179"/>
    </row>
    <row r="83" spans="1:16" ht="33.75" customHeight="1" x14ac:dyDescent="0.5">
      <c r="A83" s="188">
        <v>76</v>
      </c>
      <c r="B83" s="189" t="s">
        <v>332</v>
      </c>
      <c r="C83" s="189" t="s">
        <v>178</v>
      </c>
      <c r="D83" s="189" t="s">
        <v>59</v>
      </c>
      <c r="E83" s="189" t="s">
        <v>19</v>
      </c>
      <c r="F83" s="189" t="s">
        <v>163</v>
      </c>
      <c r="G83" s="190">
        <v>20000</v>
      </c>
      <c r="H83" s="192">
        <v>0</v>
      </c>
      <c r="I83" s="192">
        <v>25</v>
      </c>
      <c r="J83" s="192">
        <v>574</v>
      </c>
      <c r="K83" s="192">
        <v>608</v>
      </c>
      <c r="L83" s="191">
        <v>0</v>
      </c>
      <c r="M83" s="192">
        <f t="shared" si="43"/>
        <v>1207</v>
      </c>
      <c r="N83" s="193">
        <f t="shared" si="44"/>
        <v>18793</v>
      </c>
      <c r="O83" s="179"/>
      <c r="P83" s="179"/>
    </row>
    <row r="84" spans="1:16" ht="33.75" customHeight="1" x14ac:dyDescent="0.5">
      <c r="A84" s="188">
        <v>77</v>
      </c>
      <c r="B84" s="189" t="s">
        <v>374</v>
      </c>
      <c r="C84" s="189" t="s">
        <v>198</v>
      </c>
      <c r="D84" s="189" t="s">
        <v>46</v>
      </c>
      <c r="E84" s="189" t="s">
        <v>19</v>
      </c>
      <c r="F84" s="189" t="s">
        <v>163</v>
      </c>
      <c r="G84" s="190">
        <v>20000</v>
      </c>
      <c r="H84" s="192">
        <v>0</v>
      </c>
      <c r="I84" s="192">
        <v>25</v>
      </c>
      <c r="J84" s="192">
        <v>574</v>
      </c>
      <c r="K84" s="192">
        <v>608</v>
      </c>
      <c r="L84" s="191">
        <v>0</v>
      </c>
      <c r="M84" s="192">
        <f t="shared" ref="M84" si="45">+H84+I84+J84+K84+L84</f>
        <v>1207</v>
      </c>
      <c r="N84" s="193">
        <f t="shared" ref="N84" si="46">+G84-M84</f>
        <v>18793</v>
      </c>
      <c r="O84" s="179"/>
      <c r="P84" s="179"/>
    </row>
    <row r="85" spans="1:16" ht="33.75" customHeight="1" x14ac:dyDescent="0.5">
      <c r="A85" s="188">
        <v>78</v>
      </c>
      <c r="B85" s="189" t="s">
        <v>79</v>
      </c>
      <c r="C85" s="189" t="s">
        <v>178</v>
      </c>
      <c r="D85" s="189" t="s">
        <v>70</v>
      </c>
      <c r="E85" s="189" t="s">
        <v>19</v>
      </c>
      <c r="F85" s="189" t="s">
        <v>164</v>
      </c>
      <c r="G85" s="190">
        <v>18000</v>
      </c>
      <c r="H85" s="192">
        <v>0</v>
      </c>
      <c r="I85" s="192">
        <v>25</v>
      </c>
      <c r="J85" s="192">
        <v>516.6</v>
      </c>
      <c r="K85" s="192">
        <v>547.20000000000005</v>
      </c>
      <c r="L85" s="191">
        <v>0</v>
      </c>
      <c r="M85" s="192">
        <f t="shared" si="43"/>
        <v>1088.8000000000002</v>
      </c>
      <c r="N85" s="193">
        <f t="shared" si="44"/>
        <v>16911.2</v>
      </c>
    </row>
    <row r="86" spans="1:16" ht="33.75" customHeight="1" x14ac:dyDescent="0.5">
      <c r="A86" s="188">
        <v>79</v>
      </c>
      <c r="B86" s="189" t="s">
        <v>80</v>
      </c>
      <c r="C86" s="189" t="s">
        <v>178</v>
      </c>
      <c r="D86" s="189" t="s">
        <v>70</v>
      </c>
      <c r="E86" s="189" t="s">
        <v>19</v>
      </c>
      <c r="F86" s="189" t="s">
        <v>164</v>
      </c>
      <c r="G86" s="190">
        <v>18000</v>
      </c>
      <c r="H86" s="192">
        <v>0</v>
      </c>
      <c r="I86" s="192">
        <v>25</v>
      </c>
      <c r="J86" s="192">
        <v>516.6</v>
      </c>
      <c r="K86" s="192">
        <v>547.20000000000005</v>
      </c>
      <c r="L86" s="191">
        <v>0</v>
      </c>
      <c r="M86" s="192">
        <f>+H86+I86+J86+K86+L86</f>
        <v>1088.8000000000002</v>
      </c>
      <c r="N86" s="193">
        <f t="shared" si="44"/>
        <v>16911.2</v>
      </c>
    </row>
    <row r="87" spans="1:16" ht="33.75" customHeight="1" x14ac:dyDescent="0.5">
      <c r="A87" s="188">
        <v>80</v>
      </c>
      <c r="B87" s="189" t="s">
        <v>77</v>
      </c>
      <c r="C87" s="189" t="s">
        <v>178</v>
      </c>
      <c r="D87" s="189" t="s">
        <v>70</v>
      </c>
      <c r="E87" s="189" t="s">
        <v>19</v>
      </c>
      <c r="F87" s="189" t="s">
        <v>164</v>
      </c>
      <c r="G87" s="190">
        <v>18000</v>
      </c>
      <c r="H87" s="193">
        <v>0</v>
      </c>
      <c r="I87" s="193">
        <v>25</v>
      </c>
      <c r="J87" s="192">
        <v>516.6</v>
      </c>
      <c r="K87" s="192">
        <v>547.20000000000005</v>
      </c>
      <c r="L87" s="191">
        <v>0</v>
      </c>
      <c r="M87" s="193">
        <f t="shared" ref="M87:M109" si="47">+H87+I87+J87+K87+L87</f>
        <v>1088.8000000000002</v>
      </c>
      <c r="N87" s="193">
        <f t="shared" si="44"/>
        <v>16911.2</v>
      </c>
    </row>
    <row r="88" spans="1:16" ht="33.75" customHeight="1" x14ac:dyDescent="0.5">
      <c r="A88" s="188">
        <v>81</v>
      </c>
      <c r="B88" s="189" t="s">
        <v>82</v>
      </c>
      <c r="C88" s="189" t="s">
        <v>178</v>
      </c>
      <c r="D88" s="189" t="s">
        <v>70</v>
      </c>
      <c r="E88" s="189" t="s">
        <v>19</v>
      </c>
      <c r="F88" s="189" t="s">
        <v>164</v>
      </c>
      <c r="G88" s="190">
        <v>18000</v>
      </c>
      <c r="H88" s="193">
        <v>0</v>
      </c>
      <c r="I88" s="193">
        <v>25</v>
      </c>
      <c r="J88" s="192">
        <v>516.6</v>
      </c>
      <c r="K88" s="192">
        <v>547.20000000000005</v>
      </c>
      <c r="L88" s="191">
        <v>0</v>
      </c>
      <c r="M88" s="193">
        <f t="shared" si="47"/>
        <v>1088.8000000000002</v>
      </c>
      <c r="N88" s="193">
        <f t="shared" si="44"/>
        <v>16911.2</v>
      </c>
    </row>
    <row r="89" spans="1:16" ht="33.75" customHeight="1" x14ac:dyDescent="0.5">
      <c r="A89" s="188">
        <v>82</v>
      </c>
      <c r="B89" s="189" t="s">
        <v>78</v>
      </c>
      <c r="C89" s="189" t="s">
        <v>178</v>
      </c>
      <c r="D89" s="189" t="s">
        <v>70</v>
      </c>
      <c r="E89" s="189" t="s">
        <v>19</v>
      </c>
      <c r="F89" s="189" t="s">
        <v>164</v>
      </c>
      <c r="G89" s="190">
        <v>18000</v>
      </c>
      <c r="H89" s="192">
        <v>0</v>
      </c>
      <c r="I89" s="192">
        <v>25</v>
      </c>
      <c r="J89" s="192">
        <v>516.6</v>
      </c>
      <c r="K89" s="192">
        <v>547.20000000000005</v>
      </c>
      <c r="L89" s="191">
        <v>0</v>
      </c>
      <c r="M89" s="192">
        <f t="shared" si="47"/>
        <v>1088.8000000000002</v>
      </c>
      <c r="N89" s="193">
        <f t="shared" si="44"/>
        <v>16911.2</v>
      </c>
    </row>
    <row r="90" spans="1:16" ht="33.75" customHeight="1" x14ac:dyDescent="0.5">
      <c r="A90" s="188">
        <v>83</v>
      </c>
      <c r="B90" s="189" t="s">
        <v>174</v>
      </c>
      <c r="C90" s="189" t="s">
        <v>178</v>
      </c>
      <c r="D90" s="189" t="s">
        <v>70</v>
      </c>
      <c r="E90" s="189" t="s">
        <v>19</v>
      </c>
      <c r="F90" s="189" t="s">
        <v>164</v>
      </c>
      <c r="G90" s="190">
        <v>18000</v>
      </c>
      <c r="H90" s="192">
        <v>0</v>
      </c>
      <c r="I90" s="192">
        <v>25</v>
      </c>
      <c r="J90" s="192">
        <v>516.6</v>
      </c>
      <c r="K90" s="192">
        <v>547.20000000000005</v>
      </c>
      <c r="L90" s="191">
        <v>0</v>
      </c>
      <c r="M90" s="192">
        <f t="shared" ref="M90:M92" si="48">+H90+I90+J90+K90+L90</f>
        <v>1088.8000000000002</v>
      </c>
      <c r="N90" s="193">
        <f t="shared" ref="N90:N92" si="49">+G90-M90</f>
        <v>16911.2</v>
      </c>
    </row>
    <row r="91" spans="1:16" ht="33.75" customHeight="1" x14ac:dyDescent="0.5">
      <c r="A91" s="188">
        <v>84</v>
      </c>
      <c r="B91" s="189" t="s">
        <v>322</v>
      </c>
      <c r="C91" s="189" t="s">
        <v>178</v>
      </c>
      <c r="D91" s="189" t="s">
        <v>70</v>
      </c>
      <c r="E91" s="189" t="s">
        <v>19</v>
      </c>
      <c r="F91" s="189" t="s">
        <v>164</v>
      </c>
      <c r="G91" s="190">
        <v>18000</v>
      </c>
      <c r="H91" s="193">
        <v>0</v>
      </c>
      <c r="I91" s="193">
        <v>25</v>
      </c>
      <c r="J91" s="193">
        <v>516.6</v>
      </c>
      <c r="K91" s="193">
        <v>547.20000000000005</v>
      </c>
      <c r="L91" s="191">
        <v>0</v>
      </c>
      <c r="M91" s="192">
        <f t="shared" si="48"/>
        <v>1088.8000000000002</v>
      </c>
      <c r="N91" s="193">
        <f t="shared" si="49"/>
        <v>16911.2</v>
      </c>
    </row>
    <row r="92" spans="1:16" ht="33.75" customHeight="1" x14ac:dyDescent="0.5">
      <c r="A92" s="188">
        <v>85</v>
      </c>
      <c r="B92" s="189" t="s">
        <v>323</v>
      </c>
      <c r="C92" s="189" t="s">
        <v>178</v>
      </c>
      <c r="D92" s="189" t="s">
        <v>70</v>
      </c>
      <c r="E92" s="189" t="s">
        <v>19</v>
      </c>
      <c r="F92" s="189" t="s">
        <v>164</v>
      </c>
      <c r="G92" s="190">
        <v>18000</v>
      </c>
      <c r="H92" s="193">
        <v>0</v>
      </c>
      <c r="I92" s="193">
        <v>25</v>
      </c>
      <c r="J92" s="193">
        <v>516.6</v>
      </c>
      <c r="K92" s="193">
        <v>547.20000000000005</v>
      </c>
      <c r="L92" s="191">
        <v>0</v>
      </c>
      <c r="M92" s="192">
        <f t="shared" si="48"/>
        <v>1088.8000000000002</v>
      </c>
      <c r="N92" s="193">
        <f t="shared" si="49"/>
        <v>16911.2</v>
      </c>
    </row>
    <row r="93" spans="1:16" ht="33.75" customHeight="1" x14ac:dyDescent="0.5">
      <c r="A93" s="188">
        <v>86</v>
      </c>
      <c r="B93" s="189" t="s">
        <v>362</v>
      </c>
      <c r="C93" s="189" t="s">
        <v>178</v>
      </c>
      <c r="D93" s="189" t="s">
        <v>70</v>
      </c>
      <c r="E93" s="189" t="s">
        <v>19</v>
      </c>
      <c r="F93" s="189" t="s">
        <v>164</v>
      </c>
      <c r="G93" s="190">
        <v>18000</v>
      </c>
      <c r="H93" s="193">
        <v>0</v>
      </c>
      <c r="I93" s="193">
        <v>25</v>
      </c>
      <c r="J93" s="193">
        <v>516.6</v>
      </c>
      <c r="K93" s="193">
        <v>547.20000000000005</v>
      </c>
      <c r="L93" s="191">
        <v>0</v>
      </c>
      <c r="M93" s="192">
        <f t="shared" ref="M93" si="50">+H93+I93+J93+K93+L93</f>
        <v>1088.8000000000002</v>
      </c>
      <c r="N93" s="193">
        <f t="shared" ref="N93" si="51">+G93-M93</f>
        <v>16911.2</v>
      </c>
    </row>
    <row r="94" spans="1:16" ht="33.75" customHeight="1" x14ac:dyDescent="0.5">
      <c r="A94" s="188">
        <v>87</v>
      </c>
      <c r="B94" s="189" t="s">
        <v>363</v>
      </c>
      <c r="C94" s="189" t="s">
        <v>178</v>
      </c>
      <c r="D94" s="189" t="s">
        <v>70</v>
      </c>
      <c r="E94" s="189" t="s">
        <v>19</v>
      </c>
      <c r="F94" s="189" t="s">
        <v>164</v>
      </c>
      <c r="G94" s="190">
        <v>18000</v>
      </c>
      <c r="H94" s="193">
        <v>0</v>
      </c>
      <c r="I94" s="193">
        <v>25</v>
      </c>
      <c r="J94" s="193">
        <v>516.6</v>
      </c>
      <c r="K94" s="193">
        <v>547.20000000000005</v>
      </c>
      <c r="L94" s="191">
        <v>0</v>
      </c>
      <c r="M94" s="192">
        <f t="shared" ref="M94:M95" si="52">+H94+I94+J94+K94+L94</f>
        <v>1088.8000000000002</v>
      </c>
      <c r="N94" s="193">
        <f t="shared" ref="N94:N95" si="53">+G94-M94</f>
        <v>16911.2</v>
      </c>
    </row>
    <row r="95" spans="1:16" ht="33.75" customHeight="1" x14ac:dyDescent="0.5">
      <c r="A95" s="188">
        <v>88</v>
      </c>
      <c r="B95" s="228" t="s">
        <v>75</v>
      </c>
      <c r="C95" s="189" t="s">
        <v>196</v>
      </c>
      <c r="D95" s="189" t="s">
        <v>76</v>
      </c>
      <c r="E95" s="189" t="s">
        <v>19</v>
      </c>
      <c r="F95" s="189" t="s">
        <v>163</v>
      </c>
      <c r="G95" s="190">
        <v>16500</v>
      </c>
      <c r="H95" s="192">
        <v>0</v>
      </c>
      <c r="I95" s="192">
        <v>25</v>
      </c>
      <c r="J95" s="192">
        <v>473.55</v>
      </c>
      <c r="K95" s="192">
        <v>501.6</v>
      </c>
      <c r="L95" s="191">
        <v>0</v>
      </c>
      <c r="M95" s="192">
        <f t="shared" si="52"/>
        <v>1000.1500000000001</v>
      </c>
      <c r="N95" s="193">
        <f t="shared" si="53"/>
        <v>15499.85</v>
      </c>
    </row>
    <row r="96" spans="1:16" ht="33.75" customHeight="1" x14ac:dyDescent="0.5">
      <c r="A96" s="188">
        <v>89</v>
      </c>
      <c r="B96" s="189" t="s">
        <v>173</v>
      </c>
      <c r="C96" s="189" t="s">
        <v>178</v>
      </c>
      <c r="D96" s="189" t="s">
        <v>70</v>
      </c>
      <c r="E96" s="189" t="s">
        <v>19</v>
      </c>
      <c r="F96" s="189" t="s">
        <v>164</v>
      </c>
      <c r="G96" s="197">
        <v>15000</v>
      </c>
      <c r="H96" s="193">
        <v>0</v>
      </c>
      <c r="I96" s="193">
        <v>25</v>
      </c>
      <c r="J96" s="193">
        <v>430.5</v>
      </c>
      <c r="K96" s="193">
        <v>456</v>
      </c>
      <c r="L96" s="191">
        <v>0</v>
      </c>
      <c r="M96" s="193">
        <f t="shared" si="47"/>
        <v>911.5</v>
      </c>
      <c r="N96" s="193">
        <f t="shared" si="44"/>
        <v>14088.5</v>
      </c>
    </row>
    <row r="97" spans="1:14" ht="33.75" customHeight="1" x14ac:dyDescent="0.5">
      <c r="A97" s="188">
        <v>90</v>
      </c>
      <c r="B97" s="189" t="s">
        <v>195</v>
      </c>
      <c r="C97" s="189" t="s">
        <v>178</v>
      </c>
      <c r="D97" s="189" t="s">
        <v>70</v>
      </c>
      <c r="E97" s="189" t="s">
        <v>19</v>
      </c>
      <c r="F97" s="189" t="s">
        <v>164</v>
      </c>
      <c r="G97" s="190">
        <v>15000</v>
      </c>
      <c r="H97" s="192">
        <v>0</v>
      </c>
      <c r="I97" s="192">
        <v>25</v>
      </c>
      <c r="J97" s="192">
        <v>430.5</v>
      </c>
      <c r="K97" s="192">
        <v>456</v>
      </c>
      <c r="L97" s="191">
        <v>0</v>
      </c>
      <c r="M97" s="192">
        <f t="shared" si="47"/>
        <v>911.5</v>
      </c>
      <c r="N97" s="193">
        <f t="shared" si="44"/>
        <v>14088.5</v>
      </c>
    </row>
    <row r="98" spans="1:14" ht="33.75" customHeight="1" x14ac:dyDescent="0.5">
      <c r="A98" s="188">
        <v>91</v>
      </c>
      <c r="B98" s="189" t="s">
        <v>311</v>
      </c>
      <c r="C98" s="189" t="s">
        <v>178</v>
      </c>
      <c r="D98" s="189" t="s">
        <v>59</v>
      </c>
      <c r="E98" s="189" t="s">
        <v>19</v>
      </c>
      <c r="F98" s="189" t="s">
        <v>164</v>
      </c>
      <c r="G98" s="190">
        <v>15000</v>
      </c>
      <c r="H98" s="193">
        <v>0</v>
      </c>
      <c r="I98" s="193">
        <v>25</v>
      </c>
      <c r="J98" s="193">
        <v>430.5</v>
      </c>
      <c r="K98" s="193">
        <v>456</v>
      </c>
      <c r="L98" s="191">
        <v>0</v>
      </c>
      <c r="M98" s="192">
        <f t="shared" si="47"/>
        <v>911.5</v>
      </c>
      <c r="N98" s="193">
        <f t="shared" si="44"/>
        <v>14088.5</v>
      </c>
    </row>
    <row r="99" spans="1:14" ht="33.75" customHeight="1" x14ac:dyDescent="0.5">
      <c r="A99" s="188">
        <v>92</v>
      </c>
      <c r="B99" s="189" t="s">
        <v>321</v>
      </c>
      <c r="C99" s="189" t="s">
        <v>178</v>
      </c>
      <c r="D99" s="189" t="s">
        <v>70</v>
      </c>
      <c r="E99" s="189" t="s">
        <v>19</v>
      </c>
      <c r="F99" s="189" t="s">
        <v>164</v>
      </c>
      <c r="G99" s="190">
        <v>15000</v>
      </c>
      <c r="H99" s="193">
        <v>0</v>
      </c>
      <c r="I99" s="193">
        <v>25</v>
      </c>
      <c r="J99" s="193">
        <v>430.5</v>
      </c>
      <c r="K99" s="193">
        <v>456</v>
      </c>
      <c r="L99" s="191">
        <v>0</v>
      </c>
      <c r="M99" s="192">
        <f t="shared" si="47"/>
        <v>911.5</v>
      </c>
      <c r="N99" s="193">
        <f t="shared" si="44"/>
        <v>14088.5</v>
      </c>
    </row>
    <row r="100" spans="1:14" ht="33.75" customHeight="1" x14ac:dyDescent="0.5">
      <c r="A100" s="188">
        <v>93</v>
      </c>
      <c r="B100" s="189" t="s">
        <v>330</v>
      </c>
      <c r="C100" s="189" t="s">
        <v>178</v>
      </c>
      <c r="D100" s="189" t="s">
        <v>70</v>
      </c>
      <c r="E100" s="189" t="s">
        <v>19</v>
      </c>
      <c r="F100" s="189" t="s">
        <v>164</v>
      </c>
      <c r="G100" s="190">
        <v>15000</v>
      </c>
      <c r="H100" s="193">
        <v>0</v>
      </c>
      <c r="I100" s="193">
        <v>25</v>
      </c>
      <c r="J100" s="193">
        <v>430.5</v>
      </c>
      <c r="K100" s="193">
        <v>456</v>
      </c>
      <c r="L100" s="191">
        <v>0</v>
      </c>
      <c r="M100" s="192">
        <f t="shared" si="47"/>
        <v>911.5</v>
      </c>
      <c r="N100" s="193">
        <f t="shared" si="44"/>
        <v>14088.5</v>
      </c>
    </row>
    <row r="101" spans="1:14" ht="33.75" customHeight="1" x14ac:dyDescent="0.5">
      <c r="A101" s="188">
        <v>94</v>
      </c>
      <c r="B101" s="189" t="s">
        <v>331</v>
      </c>
      <c r="C101" s="189" t="s">
        <v>178</v>
      </c>
      <c r="D101" s="189" t="s">
        <v>59</v>
      </c>
      <c r="E101" s="189" t="s">
        <v>19</v>
      </c>
      <c r="F101" s="189" t="s">
        <v>163</v>
      </c>
      <c r="G101" s="190">
        <v>15000</v>
      </c>
      <c r="H101" s="193">
        <v>0</v>
      </c>
      <c r="I101" s="193">
        <v>25</v>
      </c>
      <c r="J101" s="193">
        <v>430.5</v>
      </c>
      <c r="K101" s="193">
        <v>456</v>
      </c>
      <c r="L101" s="191">
        <v>0</v>
      </c>
      <c r="M101" s="192">
        <f t="shared" si="47"/>
        <v>911.5</v>
      </c>
      <c r="N101" s="193">
        <f t="shared" si="44"/>
        <v>14088.5</v>
      </c>
    </row>
    <row r="102" spans="1:14" ht="33.75" customHeight="1" x14ac:dyDescent="0.5">
      <c r="A102" s="188">
        <v>95</v>
      </c>
      <c r="B102" s="189" t="s">
        <v>324</v>
      </c>
      <c r="C102" s="189" t="s">
        <v>178</v>
      </c>
      <c r="D102" s="189" t="s">
        <v>70</v>
      </c>
      <c r="E102" s="189" t="s">
        <v>19</v>
      </c>
      <c r="F102" s="189" t="s">
        <v>163</v>
      </c>
      <c r="G102" s="190">
        <v>15000</v>
      </c>
      <c r="H102" s="193">
        <v>0</v>
      </c>
      <c r="I102" s="193">
        <v>25</v>
      </c>
      <c r="J102" s="193">
        <v>430.5</v>
      </c>
      <c r="K102" s="193">
        <v>456</v>
      </c>
      <c r="L102" s="191">
        <v>0</v>
      </c>
      <c r="M102" s="192">
        <f t="shared" si="47"/>
        <v>911.5</v>
      </c>
      <c r="N102" s="193">
        <f t="shared" si="44"/>
        <v>14088.5</v>
      </c>
    </row>
    <row r="103" spans="1:14" ht="33.75" customHeight="1" x14ac:dyDescent="0.5">
      <c r="A103" s="188">
        <v>96</v>
      </c>
      <c r="B103" s="189" t="s">
        <v>340</v>
      </c>
      <c r="C103" s="189" t="s">
        <v>178</v>
      </c>
      <c r="D103" s="189" t="s">
        <v>59</v>
      </c>
      <c r="E103" s="189" t="s">
        <v>19</v>
      </c>
      <c r="F103" s="189" t="s">
        <v>164</v>
      </c>
      <c r="G103" s="190">
        <v>15000</v>
      </c>
      <c r="H103" s="193">
        <v>0</v>
      </c>
      <c r="I103" s="193">
        <v>25</v>
      </c>
      <c r="J103" s="193">
        <v>430.5</v>
      </c>
      <c r="K103" s="193">
        <v>456</v>
      </c>
      <c r="L103" s="191">
        <v>0</v>
      </c>
      <c r="M103" s="192">
        <f t="shared" si="47"/>
        <v>911.5</v>
      </c>
      <c r="N103" s="193">
        <f t="shared" ref="N103" si="54">+G103-M103</f>
        <v>14088.5</v>
      </c>
    </row>
    <row r="104" spans="1:14" ht="33.75" customHeight="1" x14ac:dyDescent="0.5">
      <c r="A104" s="188">
        <v>97</v>
      </c>
      <c r="B104" s="189" t="s">
        <v>341</v>
      </c>
      <c r="C104" s="189" t="s">
        <v>178</v>
      </c>
      <c r="D104" s="189" t="s">
        <v>59</v>
      </c>
      <c r="E104" s="189" t="s">
        <v>19</v>
      </c>
      <c r="F104" s="189" t="s">
        <v>164</v>
      </c>
      <c r="G104" s="190">
        <v>15000</v>
      </c>
      <c r="H104" s="193">
        <v>0</v>
      </c>
      <c r="I104" s="193">
        <v>25</v>
      </c>
      <c r="J104" s="193">
        <v>430.5</v>
      </c>
      <c r="K104" s="193">
        <v>456</v>
      </c>
      <c r="L104" s="191">
        <v>0</v>
      </c>
      <c r="M104" s="192">
        <f t="shared" si="47"/>
        <v>911.5</v>
      </c>
      <c r="N104" s="193">
        <f t="shared" ref="N104" si="55">+G104-M104</f>
        <v>14088.5</v>
      </c>
    </row>
    <row r="105" spans="1:14" ht="33.75" customHeight="1" x14ac:dyDescent="0.5">
      <c r="A105" s="188">
        <v>98</v>
      </c>
      <c r="B105" s="189" t="s">
        <v>342</v>
      </c>
      <c r="C105" s="189" t="s">
        <v>178</v>
      </c>
      <c r="D105" s="189" t="s">
        <v>59</v>
      </c>
      <c r="E105" s="189" t="s">
        <v>19</v>
      </c>
      <c r="F105" s="189" t="s">
        <v>163</v>
      </c>
      <c r="G105" s="190">
        <v>15000</v>
      </c>
      <c r="H105" s="193">
        <v>0</v>
      </c>
      <c r="I105" s="193">
        <v>25</v>
      </c>
      <c r="J105" s="193">
        <v>430.5</v>
      </c>
      <c r="K105" s="193">
        <v>456</v>
      </c>
      <c r="L105" s="191">
        <v>0</v>
      </c>
      <c r="M105" s="192">
        <f t="shared" si="47"/>
        <v>911.5</v>
      </c>
      <c r="N105" s="193">
        <f t="shared" ref="N105:N106" si="56">+G105-M105</f>
        <v>14088.5</v>
      </c>
    </row>
    <row r="106" spans="1:14" ht="33.75" customHeight="1" x14ac:dyDescent="0.5">
      <c r="A106" s="188">
        <v>99</v>
      </c>
      <c r="B106" s="189" t="s">
        <v>353</v>
      </c>
      <c r="C106" s="189" t="s">
        <v>178</v>
      </c>
      <c r="D106" s="189" t="s">
        <v>70</v>
      </c>
      <c r="E106" s="189" t="s">
        <v>19</v>
      </c>
      <c r="F106" s="189" t="s">
        <v>164</v>
      </c>
      <c r="G106" s="190">
        <v>15000</v>
      </c>
      <c r="H106" s="193">
        <v>0</v>
      </c>
      <c r="I106" s="193">
        <v>25</v>
      </c>
      <c r="J106" s="193">
        <v>430.5</v>
      </c>
      <c r="K106" s="193">
        <v>456</v>
      </c>
      <c r="L106" s="191">
        <v>0</v>
      </c>
      <c r="M106" s="192">
        <f t="shared" si="47"/>
        <v>911.5</v>
      </c>
      <c r="N106" s="193">
        <f t="shared" si="56"/>
        <v>14088.5</v>
      </c>
    </row>
    <row r="107" spans="1:14" ht="33.75" customHeight="1" x14ac:dyDescent="0.5">
      <c r="A107" s="188">
        <v>100</v>
      </c>
      <c r="B107" s="189" t="s">
        <v>357</v>
      </c>
      <c r="C107" s="189" t="s">
        <v>178</v>
      </c>
      <c r="D107" s="189" t="s">
        <v>70</v>
      </c>
      <c r="E107" s="189" t="s">
        <v>19</v>
      </c>
      <c r="F107" s="189" t="s">
        <v>164</v>
      </c>
      <c r="G107" s="190">
        <v>15000</v>
      </c>
      <c r="H107" s="193">
        <v>0</v>
      </c>
      <c r="I107" s="193">
        <v>25</v>
      </c>
      <c r="J107" s="193">
        <v>430.5</v>
      </c>
      <c r="K107" s="193">
        <v>456</v>
      </c>
      <c r="L107" s="191">
        <v>0</v>
      </c>
      <c r="M107" s="192">
        <f t="shared" si="47"/>
        <v>911.5</v>
      </c>
      <c r="N107" s="193">
        <f t="shared" ref="N107" si="57">+G107-M107</f>
        <v>14088.5</v>
      </c>
    </row>
    <row r="108" spans="1:14" ht="33.75" customHeight="1" x14ac:dyDescent="0.5">
      <c r="A108" s="188">
        <v>101</v>
      </c>
      <c r="B108" s="189" t="s">
        <v>358</v>
      </c>
      <c r="C108" s="189" t="s">
        <v>178</v>
      </c>
      <c r="D108" s="189" t="s">
        <v>70</v>
      </c>
      <c r="E108" s="189" t="s">
        <v>19</v>
      </c>
      <c r="F108" s="189" t="s">
        <v>164</v>
      </c>
      <c r="G108" s="190">
        <v>15000</v>
      </c>
      <c r="H108" s="193">
        <v>0</v>
      </c>
      <c r="I108" s="193">
        <v>25</v>
      </c>
      <c r="J108" s="193">
        <v>430.5</v>
      </c>
      <c r="K108" s="193">
        <v>456</v>
      </c>
      <c r="L108" s="191">
        <v>0</v>
      </c>
      <c r="M108" s="192">
        <f t="shared" si="47"/>
        <v>911.5</v>
      </c>
      <c r="N108" s="193">
        <f t="shared" ref="N108" si="58">+G108-M108</f>
        <v>14088.5</v>
      </c>
    </row>
    <row r="109" spans="1:14" ht="33.75" customHeight="1" x14ac:dyDescent="0.5">
      <c r="A109" s="188">
        <v>102</v>
      </c>
      <c r="B109" s="189" t="s">
        <v>83</v>
      </c>
      <c r="C109" s="189" t="s">
        <v>178</v>
      </c>
      <c r="D109" s="189" t="s">
        <v>70</v>
      </c>
      <c r="E109" s="189" t="s">
        <v>19</v>
      </c>
      <c r="F109" s="189" t="s">
        <v>164</v>
      </c>
      <c r="G109" s="197">
        <v>12000</v>
      </c>
      <c r="H109" s="193">
        <v>0</v>
      </c>
      <c r="I109" s="193">
        <v>25</v>
      </c>
      <c r="J109" s="193">
        <v>344.4</v>
      </c>
      <c r="K109" s="193">
        <v>364.8</v>
      </c>
      <c r="L109" s="191">
        <v>4269.6000000000004</v>
      </c>
      <c r="M109" s="193">
        <f t="shared" si="47"/>
        <v>5003.8</v>
      </c>
      <c r="N109" s="193">
        <f t="shared" si="44"/>
        <v>6996.2</v>
      </c>
    </row>
    <row r="110" spans="1:14" ht="33.75" customHeight="1" x14ac:dyDescent="0.5">
      <c r="A110" s="199" t="s">
        <v>167</v>
      </c>
      <c r="B110" s="200"/>
      <c r="C110" s="200"/>
      <c r="D110" s="200"/>
      <c r="E110" s="200"/>
      <c r="F110" s="201"/>
      <c r="G110" s="202">
        <f t="shared" ref="G110:N110" si="59">SUM(G8:G109)</f>
        <v>3571593.19</v>
      </c>
      <c r="H110" s="203">
        <f t="shared" si="59"/>
        <v>145142.59999999992</v>
      </c>
      <c r="I110" s="203">
        <f t="shared" si="59"/>
        <v>2550</v>
      </c>
      <c r="J110" s="203">
        <f t="shared" si="59"/>
        <v>102504.72000000006</v>
      </c>
      <c r="K110" s="203">
        <f t="shared" si="59"/>
        <v>107261.57999999997</v>
      </c>
      <c r="L110" s="187">
        <f t="shared" si="59"/>
        <v>41848.779999999992</v>
      </c>
      <c r="M110" s="187">
        <f t="shared" si="59"/>
        <v>399307.67999999988</v>
      </c>
      <c r="N110" s="187">
        <f t="shared" si="59"/>
        <v>3172285.5100000021</v>
      </c>
    </row>
    <row r="112" spans="1:14" ht="15" customHeight="1" x14ac:dyDescent="0.35"/>
    <row r="113" spans="1:16" ht="33.75" customHeight="1" thickBot="1" x14ac:dyDescent="0.55000000000000004">
      <c r="A113" s="204"/>
      <c r="B113" s="205"/>
      <c r="C113" s="206"/>
      <c r="D113" s="206"/>
      <c r="E113" s="206"/>
      <c r="F113" s="206"/>
      <c r="G113" s="207"/>
      <c r="H113" s="208"/>
      <c r="I113" s="208"/>
      <c r="J113" s="208"/>
      <c r="K113" s="209"/>
      <c r="L113" s="210"/>
      <c r="M113" s="210"/>
      <c r="N113" s="210"/>
    </row>
    <row r="114" spans="1:16" ht="33.75" customHeight="1" x14ac:dyDescent="0.5">
      <c r="A114" s="204"/>
      <c r="B114" s="211" t="s">
        <v>84</v>
      </c>
      <c r="C114" s="206"/>
      <c r="D114" s="206"/>
      <c r="E114" s="206"/>
      <c r="F114" s="206"/>
      <c r="G114" s="207"/>
      <c r="H114" s="212" t="s">
        <v>85</v>
      </c>
      <c r="I114" s="212"/>
      <c r="J114" s="212"/>
      <c r="K114" s="209"/>
      <c r="L114" s="210"/>
      <c r="M114" s="210"/>
      <c r="N114" s="210"/>
    </row>
    <row r="115" spans="1:16" ht="33.75" customHeight="1" x14ac:dyDescent="0.5">
      <c r="B115" s="211" t="s">
        <v>168</v>
      </c>
      <c r="G115" s="213"/>
      <c r="H115" s="212" t="s">
        <v>86</v>
      </c>
      <c r="I115" s="212"/>
      <c r="J115" s="214"/>
      <c r="L115" s="213"/>
      <c r="M115" s="213"/>
    </row>
    <row r="116" spans="1:16" ht="33.75" customHeight="1" x14ac:dyDescent="0.35">
      <c r="G116" s="213"/>
      <c r="L116" s="213"/>
      <c r="M116" s="213"/>
      <c r="O116" s="216"/>
      <c r="P116" s="216"/>
    </row>
    <row r="117" spans="1:16" ht="33.75" customHeight="1" x14ac:dyDescent="0.35">
      <c r="O117" s="216"/>
      <c r="P117" s="216"/>
    </row>
  </sheetData>
  <mergeCells count="4">
    <mergeCell ref="A3:N3"/>
    <mergeCell ref="A4:N4"/>
    <mergeCell ref="A5:N5"/>
    <mergeCell ref="A1:N1"/>
  </mergeCells>
  <printOptions horizontalCentered="1"/>
  <pageMargins left="0.25" right="0.25" top="0.17" bottom="0.17" header="0.17" footer="0.17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view="pageBreakPreview" zoomScale="51" zoomScaleNormal="51" zoomScaleSheetLayoutView="51" workbookViewId="0">
      <selection sqref="A1:XFD54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55" customWidth="1"/>
    <col min="3" max="3" width="116" customWidth="1"/>
    <col min="4" max="4" width="54.7109375" customWidth="1"/>
    <col min="5" max="5" width="18.85546875" customWidth="1"/>
    <col min="6" max="6" width="21.28515625" customWidth="1"/>
    <col min="7" max="7" width="23.85546875" style="176" customWidth="1"/>
    <col min="8" max="8" width="22" customWidth="1"/>
    <col min="9" max="9" width="20" customWidth="1"/>
    <col min="10" max="10" width="21.5703125" customWidth="1"/>
    <col min="11" max="11" width="22" customWidth="1"/>
    <col min="12" max="12" width="24.7109375" style="76" customWidth="1"/>
    <col min="13" max="13" width="36.85546875" style="76" customWidth="1"/>
    <col min="14" max="14" width="42.85546875" style="76" customWidth="1"/>
  </cols>
  <sheetData>
    <row r="1" spans="1:14" s="244" customFormat="1" ht="46.5" customHeight="1" x14ac:dyDescent="0.5"/>
    <row r="2" spans="1:14" ht="30" customHeight="1" x14ac:dyDescent="0.25">
      <c r="A2" s="106"/>
      <c r="B2" s="51"/>
      <c r="C2" s="2"/>
      <c r="D2" s="2"/>
      <c r="E2" s="2"/>
      <c r="F2" s="2"/>
      <c r="G2" s="164"/>
      <c r="H2" s="2"/>
      <c r="I2" s="2"/>
      <c r="J2" s="2"/>
      <c r="K2" s="2"/>
      <c r="L2" s="72"/>
      <c r="M2" s="72"/>
      <c r="N2" s="72"/>
    </row>
    <row r="3" spans="1:14" ht="9" customHeight="1" x14ac:dyDescent="0.25">
      <c r="A3" s="107"/>
      <c r="B3" s="88"/>
      <c r="C3" s="72"/>
      <c r="D3" s="72"/>
      <c r="E3" s="72"/>
      <c r="F3" s="72"/>
      <c r="G3" s="164"/>
      <c r="H3" s="72"/>
      <c r="I3" s="72"/>
      <c r="J3" s="72"/>
      <c r="K3" s="72"/>
      <c r="L3" s="72"/>
      <c r="M3" s="72"/>
      <c r="N3" s="72"/>
    </row>
    <row r="4" spans="1:14" ht="21.75" customHeight="1" x14ac:dyDescent="0.25">
      <c r="A4" s="241" t="s">
        <v>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5" spans="1:14" ht="31.5" customHeight="1" x14ac:dyDescent="0.25">
      <c r="A5" s="242" t="s">
        <v>418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</row>
    <row r="6" spans="1:14" ht="36" customHeight="1" x14ac:dyDescent="0.25">
      <c r="A6" s="241" t="s">
        <v>277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</row>
    <row r="7" spans="1:14" ht="28.5" customHeight="1" x14ac:dyDescent="0.45">
      <c r="A7" s="245"/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</row>
    <row r="8" spans="1:14" ht="46.5" customHeight="1" x14ac:dyDescent="0.45">
      <c r="A8" s="33" t="s">
        <v>1</v>
      </c>
      <c r="B8" s="33" t="s">
        <v>2</v>
      </c>
      <c r="C8" s="6" t="s">
        <v>3</v>
      </c>
      <c r="D8" s="6" t="s">
        <v>4</v>
      </c>
      <c r="E8" s="123" t="s">
        <v>5</v>
      </c>
      <c r="F8" s="123" t="s">
        <v>162</v>
      </c>
      <c r="G8" s="165" t="s">
        <v>166</v>
      </c>
      <c r="H8" s="124" t="s">
        <v>6</v>
      </c>
      <c r="I8" s="123" t="s">
        <v>7</v>
      </c>
      <c r="J8" s="124" t="s">
        <v>8</v>
      </c>
      <c r="K8" s="123" t="s">
        <v>9</v>
      </c>
      <c r="L8" s="7" t="s">
        <v>10</v>
      </c>
      <c r="M8" s="7" t="s">
        <v>11</v>
      </c>
      <c r="N8" s="163" t="s">
        <v>12</v>
      </c>
    </row>
    <row r="9" spans="1:14" ht="34.5" customHeight="1" x14ac:dyDescent="0.45">
      <c r="A9" s="34">
        <v>1</v>
      </c>
      <c r="B9" s="101" t="s">
        <v>383</v>
      </c>
      <c r="C9" s="82" t="s">
        <v>257</v>
      </c>
      <c r="D9" s="82" t="s">
        <v>24</v>
      </c>
      <c r="E9" s="83" t="s">
        <v>171</v>
      </c>
      <c r="F9" s="83" t="s">
        <v>164</v>
      </c>
      <c r="G9" s="166">
        <v>120000</v>
      </c>
      <c r="H9" s="224">
        <v>16809.939999999999</v>
      </c>
      <c r="I9" s="161">
        <v>25</v>
      </c>
      <c r="J9" s="161">
        <v>3444</v>
      </c>
      <c r="K9" s="161">
        <v>3648</v>
      </c>
      <c r="L9" s="154">
        <v>2134.8000000000002</v>
      </c>
      <c r="M9" s="154">
        <f>+H9+I9+J9+K9+L9</f>
        <v>26061.739999999998</v>
      </c>
      <c r="N9" s="155">
        <f>+G9-M9</f>
        <v>93938.260000000009</v>
      </c>
    </row>
    <row r="10" spans="1:14" ht="34.5" customHeight="1" x14ac:dyDescent="0.45">
      <c r="A10" s="34">
        <v>2</v>
      </c>
      <c r="B10" s="101" t="s">
        <v>20</v>
      </c>
      <c r="C10" s="82" t="s">
        <v>199</v>
      </c>
      <c r="D10" s="82" t="s">
        <v>23</v>
      </c>
      <c r="E10" s="83" t="s">
        <v>171</v>
      </c>
      <c r="F10" s="83" t="s">
        <v>164</v>
      </c>
      <c r="G10" s="166">
        <v>115000</v>
      </c>
      <c r="H10" s="224">
        <v>15204.95</v>
      </c>
      <c r="I10" s="161">
        <v>25</v>
      </c>
      <c r="J10" s="161">
        <v>3300.5</v>
      </c>
      <c r="K10" s="161">
        <v>3496</v>
      </c>
      <c r="L10" s="154">
        <v>3850.26</v>
      </c>
      <c r="M10" s="154">
        <f>+H10+I10+J10+K10+L10</f>
        <v>25876.71</v>
      </c>
      <c r="N10" s="155">
        <f>+G10-M10</f>
        <v>89123.290000000008</v>
      </c>
    </row>
    <row r="11" spans="1:14" s="78" customFormat="1" ht="34.5" customHeight="1" x14ac:dyDescent="0.45">
      <c r="A11" s="119" t="s">
        <v>280</v>
      </c>
      <c r="B11" s="86" t="s">
        <v>17</v>
      </c>
      <c r="C11" s="84" t="s">
        <v>203</v>
      </c>
      <c r="D11" s="86" t="s">
        <v>24</v>
      </c>
      <c r="E11" s="84" t="s">
        <v>171</v>
      </c>
      <c r="F11" s="84" t="s">
        <v>163</v>
      </c>
      <c r="G11" s="167">
        <v>115000</v>
      </c>
      <c r="H11" s="225">
        <v>15633.81</v>
      </c>
      <c r="I11" s="87">
        <v>25</v>
      </c>
      <c r="J11" s="161">
        <v>3300.5</v>
      </c>
      <c r="K11" s="161">
        <v>3496</v>
      </c>
      <c r="L11" s="158">
        <v>0</v>
      </c>
      <c r="M11" s="156">
        <f>+H11+I11+J11+K11+L11</f>
        <v>22455.309999999998</v>
      </c>
      <c r="N11" s="157">
        <f>+G11-M11</f>
        <v>92544.69</v>
      </c>
    </row>
    <row r="12" spans="1:14" ht="34.5" customHeight="1" x14ac:dyDescent="0.45">
      <c r="A12" s="119" t="s">
        <v>281</v>
      </c>
      <c r="B12" s="103" t="s">
        <v>211</v>
      </c>
      <c r="C12" s="83" t="s">
        <v>212</v>
      </c>
      <c r="D12" s="83" t="s">
        <v>24</v>
      </c>
      <c r="E12" s="83" t="s">
        <v>171</v>
      </c>
      <c r="F12" s="83" t="s">
        <v>163</v>
      </c>
      <c r="G12" s="168">
        <v>115000</v>
      </c>
      <c r="H12" s="160">
        <v>15633.81</v>
      </c>
      <c r="I12" s="161">
        <v>25</v>
      </c>
      <c r="J12" s="161">
        <v>3300.5</v>
      </c>
      <c r="K12" s="161">
        <v>3496</v>
      </c>
      <c r="L12" s="158">
        <v>0</v>
      </c>
      <c r="M12" s="154">
        <f>+H12+I12+J12+K12+L12</f>
        <v>22455.309999999998</v>
      </c>
      <c r="N12" s="32">
        <f>+G12-M12</f>
        <v>92544.69</v>
      </c>
    </row>
    <row r="13" spans="1:14" ht="34.5" customHeight="1" x14ac:dyDescent="0.45">
      <c r="A13" s="34">
        <v>5</v>
      </c>
      <c r="B13" s="101" t="s">
        <v>22</v>
      </c>
      <c r="C13" s="83" t="s">
        <v>179</v>
      </c>
      <c r="D13" s="83" t="s">
        <v>23</v>
      </c>
      <c r="E13" s="83" t="s">
        <v>171</v>
      </c>
      <c r="F13" s="83" t="s">
        <v>164</v>
      </c>
      <c r="G13" s="166">
        <v>100000</v>
      </c>
      <c r="H13" s="160">
        <v>12105.44</v>
      </c>
      <c r="I13" s="161">
        <v>25</v>
      </c>
      <c r="J13" s="161">
        <v>2870</v>
      </c>
      <c r="K13" s="161">
        <v>3040</v>
      </c>
      <c r="L13" s="154">
        <v>4269.0600000000004</v>
      </c>
      <c r="M13" s="154">
        <f t="shared" ref="M13:M49" si="0">+H13+I13+J13+K13+L13</f>
        <v>22309.500000000004</v>
      </c>
      <c r="N13" s="32">
        <f t="shared" ref="N13:N29" si="1">+G13-M13</f>
        <v>77690.5</v>
      </c>
    </row>
    <row r="14" spans="1:14" ht="34.5" customHeight="1" x14ac:dyDescent="0.45">
      <c r="A14" s="34">
        <v>6</v>
      </c>
      <c r="B14" s="101" t="s">
        <v>401</v>
      </c>
      <c r="C14" s="83" t="s">
        <v>263</v>
      </c>
      <c r="D14" s="83" t="s">
        <v>23</v>
      </c>
      <c r="E14" s="83" t="s">
        <v>171</v>
      </c>
      <c r="F14" s="83" t="s">
        <v>163</v>
      </c>
      <c r="G14" s="166">
        <v>85000</v>
      </c>
      <c r="H14" s="160">
        <v>8577.06</v>
      </c>
      <c r="I14" s="161">
        <v>25</v>
      </c>
      <c r="J14" s="161">
        <v>2439.5</v>
      </c>
      <c r="K14" s="161">
        <v>2584</v>
      </c>
      <c r="L14" s="158">
        <v>0</v>
      </c>
      <c r="M14" s="154">
        <f t="shared" ref="M14" si="2">+H14+I14+J14+K14+L14</f>
        <v>13625.56</v>
      </c>
      <c r="N14" s="32">
        <f t="shared" ref="N14" si="3">+G14-M14</f>
        <v>71374.44</v>
      </c>
    </row>
    <row r="15" spans="1:14" s="24" customFormat="1" ht="34.5" customHeight="1" x14ac:dyDescent="0.45">
      <c r="A15" s="34">
        <v>7</v>
      </c>
      <c r="B15" s="84" t="s">
        <v>27</v>
      </c>
      <c r="C15" s="84" t="s">
        <v>207</v>
      </c>
      <c r="D15" s="83" t="s">
        <v>24</v>
      </c>
      <c r="E15" s="83" t="s">
        <v>171</v>
      </c>
      <c r="F15" s="84" t="s">
        <v>163</v>
      </c>
      <c r="G15" s="229">
        <v>75000</v>
      </c>
      <c r="H15" s="160">
        <v>6309.35</v>
      </c>
      <c r="I15" s="161">
        <v>25</v>
      </c>
      <c r="J15" s="161">
        <v>2152.5</v>
      </c>
      <c r="K15" s="161">
        <v>2280</v>
      </c>
      <c r="L15" s="158">
        <v>0</v>
      </c>
      <c r="M15" s="154">
        <f t="shared" ref="M15:M17" si="4">+H15+I15+J15+K15+L15</f>
        <v>10766.85</v>
      </c>
      <c r="N15" s="32">
        <f t="shared" ref="N15:N17" si="5">+G15-M15</f>
        <v>64233.15</v>
      </c>
    </row>
    <row r="16" spans="1:14" ht="34.5" customHeight="1" x14ac:dyDescent="0.45">
      <c r="A16" s="119" t="s">
        <v>285</v>
      </c>
      <c r="B16" s="104" t="s">
        <v>37</v>
      </c>
      <c r="C16" s="83" t="s">
        <v>186</v>
      </c>
      <c r="D16" s="83" t="s">
        <v>23</v>
      </c>
      <c r="E16" s="83" t="s">
        <v>171</v>
      </c>
      <c r="F16" s="83" t="s">
        <v>164</v>
      </c>
      <c r="G16" s="229">
        <v>75000</v>
      </c>
      <c r="H16" s="160">
        <v>0</v>
      </c>
      <c r="I16" s="161">
        <v>25</v>
      </c>
      <c r="J16" s="161">
        <v>2152.5</v>
      </c>
      <c r="K16" s="161">
        <v>2280</v>
      </c>
      <c r="L16" s="158">
        <v>0</v>
      </c>
      <c r="M16" s="154">
        <f t="shared" si="4"/>
        <v>4457.5</v>
      </c>
      <c r="N16" s="32">
        <f t="shared" si="5"/>
        <v>70542.5</v>
      </c>
    </row>
    <row r="17" spans="1:14" ht="34.5" customHeight="1" x14ac:dyDescent="0.45">
      <c r="A17" s="119" t="s">
        <v>286</v>
      </c>
      <c r="B17" s="103" t="s">
        <v>28</v>
      </c>
      <c r="C17" s="83" t="s">
        <v>184</v>
      </c>
      <c r="D17" s="83" t="s">
        <v>24</v>
      </c>
      <c r="E17" s="83" t="s">
        <v>171</v>
      </c>
      <c r="F17" s="83" t="s">
        <v>163</v>
      </c>
      <c r="G17" s="229">
        <v>75000</v>
      </c>
      <c r="H17" s="160">
        <v>6309.35</v>
      </c>
      <c r="I17" s="161">
        <v>25</v>
      </c>
      <c r="J17" s="161">
        <v>2152.5</v>
      </c>
      <c r="K17" s="161">
        <v>2280</v>
      </c>
      <c r="L17" s="158">
        <v>0</v>
      </c>
      <c r="M17" s="154">
        <f t="shared" si="4"/>
        <v>10766.85</v>
      </c>
      <c r="N17" s="32">
        <f t="shared" si="5"/>
        <v>64233.15</v>
      </c>
    </row>
    <row r="18" spans="1:14" ht="34.5" customHeight="1" x14ac:dyDescent="0.45">
      <c r="A18" s="34">
        <v>10</v>
      </c>
      <c r="B18" s="103" t="s">
        <v>26</v>
      </c>
      <c r="C18" s="83" t="s">
        <v>185</v>
      </c>
      <c r="D18" s="83" t="s">
        <v>23</v>
      </c>
      <c r="E18" s="83" t="s">
        <v>171</v>
      </c>
      <c r="F18" s="83" t="s">
        <v>164</v>
      </c>
      <c r="G18" s="168">
        <v>70000</v>
      </c>
      <c r="H18" s="160">
        <v>4682.2700000000004</v>
      </c>
      <c r="I18" s="161">
        <v>25</v>
      </c>
      <c r="J18" s="161">
        <v>2009</v>
      </c>
      <c r="K18" s="161">
        <v>2128</v>
      </c>
      <c r="L18" s="154">
        <v>14575.92</v>
      </c>
      <c r="M18" s="154">
        <f t="shared" si="0"/>
        <v>23420.190000000002</v>
      </c>
      <c r="N18" s="32">
        <f t="shared" si="1"/>
        <v>46579.81</v>
      </c>
    </row>
    <row r="19" spans="1:14" ht="34.5" customHeight="1" x14ac:dyDescent="0.45">
      <c r="A19" s="34">
        <v>11</v>
      </c>
      <c r="B19" s="103" t="s">
        <v>369</v>
      </c>
      <c r="C19" s="83" t="s">
        <v>182</v>
      </c>
      <c r="D19" s="83" t="s">
        <v>23</v>
      </c>
      <c r="E19" s="83" t="s">
        <v>171</v>
      </c>
      <c r="F19" s="83" t="s">
        <v>164</v>
      </c>
      <c r="G19" s="168">
        <v>70000</v>
      </c>
      <c r="H19" s="160">
        <v>0</v>
      </c>
      <c r="I19" s="161">
        <v>25</v>
      </c>
      <c r="J19" s="161">
        <v>2009</v>
      </c>
      <c r="K19" s="161">
        <v>2128</v>
      </c>
      <c r="L19" s="158">
        <v>0</v>
      </c>
      <c r="M19" s="154">
        <f t="shared" ref="M19:M20" si="6">+H19+I19+J19+K19+L19</f>
        <v>4162</v>
      </c>
      <c r="N19" s="32">
        <f t="shared" ref="N19:N20" si="7">+G19-M19</f>
        <v>65838</v>
      </c>
    </row>
    <row r="20" spans="1:14" ht="34.5" customHeight="1" x14ac:dyDescent="0.45">
      <c r="A20" s="34">
        <v>12</v>
      </c>
      <c r="B20" s="103" t="s">
        <v>387</v>
      </c>
      <c r="C20" s="83" t="s">
        <v>203</v>
      </c>
      <c r="D20" s="83" t="s">
        <v>33</v>
      </c>
      <c r="E20" s="83" t="s">
        <v>171</v>
      </c>
      <c r="F20" s="83" t="s">
        <v>163</v>
      </c>
      <c r="G20" s="168">
        <v>65000</v>
      </c>
      <c r="H20" s="160">
        <v>4427.55</v>
      </c>
      <c r="I20" s="161">
        <v>25</v>
      </c>
      <c r="J20" s="161">
        <v>1865.5</v>
      </c>
      <c r="K20" s="161">
        <v>1976</v>
      </c>
      <c r="L20" s="158">
        <v>0</v>
      </c>
      <c r="M20" s="154">
        <f t="shared" si="6"/>
        <v>8294.0499999999993</v>
      </c>
      <c r="N20" s="32">
        <f t="shared" si="7"/>
        <v>56705.95</v>
      </c>
    </row>
    <row r="21" spans="1:14" ht="34.5" customHeight="1" x14ac:dyDescent="0.45">
      <c r="A21" s="119" t="s">
        <v>290</v>
      </c>
      <c r="B21" s="104" t="s">
        <v>333</v>
      </c>
      <c r="C21" s="83" t="s">
        <v>179</v>
      </c>
      <c r="D21" s="83" t="s">
        <v>33</v>
      </c>
      <c r="E21" s="83" t="s">
        <v>171</v>
      </c>
      <c r="F21" s="83" t="s">
        <v>164</v>
      </c>
      <c r="G21" s="166">
        <v>60000</v>
      </c>
      <c r="H21" s="160">
        <v>3486.65</v>
      </c>
      <c r="I21" s="161">
        <v>25</v>
      </c>
      <c r="J21" s="161">
        <v>1722</v>
      </c>
      <c r="K21" s="161">
        <v>1824</v>
      </c>
      <c r="L21" s="158">
        <v>0</v>
      </c>
      <c r="M21" s="154">
        <f t="shared" ref="M21" si="8">+H21+I21+J21+K21+L21</f>
        <v>7057.65</v>
      </c>
      <c r="N21" s="32">
        <f t="shared" ref="N21" si="9">+G21-M21</f>
        <v>52942.35</v>
      </c>
    </row>
    <row r="22" spans="1:14" ht="34.5" customHeight="1" x14ac:dyDescent="0.45">
      <c r="A22" s="119" t="s">
        <v>291</v>
      </c>
      <c r="B22" s="104" t="s">
        <v>368</v>
      </c>
      <c r="C22" s="83" t="s">
        <v>179</v>
      </c>
      <c r="D22" s="83" t="s">
        <v>33</v>
      </c>
      <c r="E22" s="83" t="s">
        <v>171</v>
      </c>
      <c r="F22" s="83" t="s">
        <v>164</v>
      </c>
      <c r="G22" s="166">
        <v>60000</v>
      </c>
      <c r="H22" s="160">
        <v>3486.65</v>
      </c>
      <c r="I22" s="161">
        <v>25</v>
      </c>
      <c r="J22" s="161">
        <v>1722</v>
      </c>
      <c r="K22" s="161">
        <v>1824</v>
      </c>
      <c r="L22" s="158">
        <v>0</v>
      </c>
      <c r="M22" s="154">
        <f t="shared" ref="M22" si="10">+H22+I22+J22+K22+L22</f>
        <v>7057.65</v>
      </c>
      <c r="N22" s="32">
        <f t="shared" ref="N22" si="11">+G22-M22</f>
        <v>52942.35</v>
      </c>
    </row>
    <row r="23" spans="1:14" ht="34.5" customHeight="1" x14ac:dyDescent="0.45">
      <c r="A23" s="34">
        <v>15</v>
      </c>
      <c r="B23" s="86" t="s">
        <v>29</v>
      </c>
      <c r="C23" s="84" t="s">
        <v>181</v>
      </c>
      <c r="D23" s="83" t="s">
        <v>267</v>
      </c>
      <c r="E23" s="83" t="s">
        <v>171</v>
      </c>
      <c r="F23" s="83" t="s">
        <v>163</v>
      </c>
      <c r="G23" s="166">
        <v>60000</v>
      </c>
      <c r="H23" s="160">
        <v>3486.65</v>
      </c>
      <c r="I23" s="161">
        <v>25</v>
      </c>
      <c r="J23" s="161">
        <v>1722</v>
      </c>
      <c r="K23" s="161">
        <v>1824</v>
      </c>
      <c r="L23" s="158">
        <v>0</v>
      </c>
      <c r="M23" s="154">
        <f t="shared" si="0"/>
        <v>7057.65</v>
      </c>
      <c r="N23" s="32">
        <f t="shared" si="1"/>
        <v>52942.35</v>
      </c>
    </row>
    <row r="24" spans="1:14" ht="34.5" customHeight="1" x14ac:dyDescent="0.45">
      <c r="A24" s="34">
        <v>16</v>
      </c>
      <c r="B24" s="86" t="s">
        <v>385</v>
      </c>
      <c r="C24" s="84" t="s">
        <v>386</v>
      </c>
      <c r="D24" s="83" t="s">
        <v>33</v>
      </c>
      <c r="E24" s="83" t="s">
        <v>171</v>
      </c>
      <c r="F24" s="83" t="s">
        <v>164</v>
      </c>
      <c r="G24" s="166">
        <v>60000</v>
      </c>
      <c r="H24" s="160">
        <v>0</v>
      </c>
      <c r="I24" s="161">
        <v>25</v>
      </c>
      <c r="J24" s="161">
        <v>1722</v>
      </c>
      <c r="K24" s="161">
        <v>1824</v>
      </c>
      <c r="L24" s="158">
        <v>1715.46</v>
      </c>
      <c r="M24" s="154">
        <f t="shared" ref="M24" si="12">+H24+I24+J24+K24+L24</f>
        <v>5286.46</v>
      </c>
      <c r="N24" s="32">
        <f t="shared" ref="N24:N25" si="13">+G24-M24</f>
        <v>54713.54</v>
      </c>
    </row>
    <row r="25" spans="1:14" ht="34.5" customHeight="1" x14ac:dyDescent="0.45">
      <c r="A25" s="119" t="s">
        <v>294</v>
      </c>
      <c r="B25" s="104" t="s">
        <v>343</v>
      </c>
      <c r="C25" s="83" t="s">
        <v>185</v>
      </c>
      <c r="D25" s="83" t="s">
        <v>344</v>
      </c>
      <c r="E25" s="83" t="s">
        <v>171</v>
      </c>
      <c r="F25" s="83" t="s">
        <v>163</v>
      </c>
      <c r="G25" s="166">
        <v>55000</v>
      </c>
      <c r="H25" s="160">
        <v>2559.6799999999998</v>
      </c>
      <c r="I25" s="161">
        <v>25</v>
      </c>
      <c r="J25" s="161">
        <v>1578.5</v>
      </c>
      <c r="K25" s="161">
        <v>1672</v>
      </c>
      <c r="L25" s="158">
        <v>0</v>
      </c>
      <c r="M25" s="154">
        <f>+H25+I25+J25+K25+L25</f>
        <v>5835.18</v>
      </c>
      <c r="N25" s="32">
        <f t="shared" si="13"/>
        <v>49164.82</v>
      </c>
    </row>
    <row r="26" spans="1:14" ht="34.5" customHeight="1" x14ac:dyDescent="0.45">
      <c r="A26" s="119" t="s">
        <v>295</v>
      </c>
      <c r="B26" s="104" t="s">
        <v>201</v>
      </c>
      <c r="C26" s="83" t="s">
        <v>200</v>
      </c>
      <c r="D26" s="83" t="s">
        <v>217</v>
      </c>
      <c r="E26" s="83" t="s">
        <v>171</v>
      </c>
      <c r="F26" s="83" t="s">
        <v>163</v>
      </c>
      <c r="G26" s="166">
        <v>55000</v>
      </c>
      <c r="H26" s="160">
        <v>2559.6799999999998</v>
      </c>
      <c r="I26" s="161">
        <v>25</v>
      </c>
      <c r="J26" s="161">
        <v>1578.5</v>
      </c>
      <c r="K26" s="161">
        <v>1672</v>
      </c>
      <c r="L26" s="158">
        <v>0</v>
      </c>
      <c r="M26" s="154">
        <f>+H26+I26+J26+K26+L26</f>
        <v>5835.18</v>
      </c>
      <c r="N26" s="32">
        <f t="shared" ref="N26" si="14">+G26-M26</f>
        <v>49164.82</v>
      </c>
    </row>
    <row r="27" spans="1:14" ht="34.5" customHeight="1" x14ac:dyDescent="0.45">
      <c r="A27" s="34">
        <v>19</v>
      </c>
      <c r="B27" s="104" t="s">
        <v>349</v>
      </c>
      <c r="C27" s="83" t="s">
        <v>350</v>
      </c>
      <c r="D27" s="83" t="s">
        <v>24</v>
      </c>
      <c r="E27" s="83" t="s">
        <v>171</v>
      </c>
      <c r="F27" s="83" t="s">
        <v>163</v>
      </c>
      <c r="G27" s="166">
        <v>50000</v>
      </c>
      <c r="H27" s="160">
        <v>1854</v>
      </c>
      <c r="I27" s="161">
        <v>25</v>
      </c>
      <c r="J27" s="161">
        <v>1435</v>
      </c>
      <c r="K27" s="161">
        <v>1520</v>
      </c>
      <c r="L27" s="158">
        <v>0</v>
      </c>
      <c r="M27" s="154">
        <f t="shared" si="0"/>
        <v>4834</v>
      </c>
      <c r="N27" s="32">
        <f t="shared" si="1"/>
        <v>45166</v>
      </c>
    </row>
    <row r="28" spans="1:14" ht="34.5" customHeight="1" x14ac:dyDescent="0.45">
      <c r="A28" s="119" t="s">
        <v>297</v>
      </c>
      <c r="B28" s="103" t="s">
        <v>213</v>
      </c>
      <c r="C28" s="83" t="s">
        <v>214</v>
      </c>
      <c r="D28" s="83" t="s">
        <v>219</v>
      </c>
      <c r="E28" s="83" t="s">
        <v>171</v>
      </c>
      <c r="F28" s="83" t="s">
        <v>164</v>
      </c>
      <c r="G28" s="168">
        <v>50000</v>
      </c>
      <c r="H28" s="160">
        <v>1854</v>
      </c>
      <c r="I28" s="161">
        <v>25</v>
      </c>
      <c r="J28" s="161">
        <v>1435</v>
      </c>
      <c r="K28" s="161">
        <v>1520</v>
      </c>
      <c r="L28" s="154">
        <v>1715.46</v>
      </c>
      <c r="M28" s="154">
        <f t="shared" si="0"/>
        <v>6549.46</v>
      </c>
      <c r="N28" s="32">
        <f t="shared" si="1"/>
        <v>43450.54</v>
      </c>
    </row>
    <row r="29" spans="1:14" ht="34.5" customHeight="1" x14ac:dyDescent="0.45">
      <c r="A29" s="119" t="s">
        <v>298</v>
      </c>
      <c r="B29" s="84" t="s">
        <v>39</v>
      </c>
      <c r="C29" s="84" t="s">
        <v>181</v>
      </c>
      <c r="D29" s="84" t="s">
        <v>267</v>
      </c>
      <c r="E29" s="83" t="s">
        <v>171</v>
      </c>
      <c r="F29" s="84" t="s">
        <v>164</v>
      </c>
      <c r="G29" s="166">
        <v>50000</v>
      </c>
      <c r="H29" s="160">
        <v>1854</v>
      </c>
      <c r="I29" s="87">
        <v>25</v>
      </c>
      <c r="J29" s="87">
        <v>1435</v>
      </c>
      <c r="K29" s="87">
        <v>1520</v>
      </c>
      <c r="L29" s="158">
        <v>0</v>
      </c>
      <c r="M29" s="158">
        <f t="shared" ref="M29" si="15">+H29+I29+J29+K29+L29</f>
        <v>4834</v>
      </c>
      <c r="N29" s="32">
        <f t="shared" si="1"/>
        <v>45166</v>
      </c>
    </row>
    <row r="30" spans="1:14" ht="34.5" customHeight="1" x14ac:dyDescent="0.45">
      <c r="A30" s="34">
        <v>22</v>
      </c>
      <c r="B30" s="84" t="s">
        <v>364</v>
      </c>
      <c r="C30" s="84" t="s">
        <v>365</v>
      </c>
      <c r="D30" s="84" t="s">
        <v>23</v>
      </c>
      <c r="E30" s="83" t="s">
        <v>171</v>
      </c>
      <c r="F30" s="84" t="s">
        <v>164</v>
      </c>
      <c r="G30" s="166">
        <v>50000</v>
      </c>
      <c r="H30" s="160">
        <v>1854</v>
      </c>
      <c r="I30" s="87">
        <v>25</v>
      </c>
      <c r="J30" s="87">
        <v>1435</v>
      </c>
      <c r="K30" s="87">
        <v>1520</v>
      </c>
      <c r="L30" s="158">
        <v>0</v>
      </c>
      <c r="M30" s="158">
        <f t="shared" ref="M30:M31" si="16">+H30+I30+J30+K30+L30</f>
        <v>4834</v>
      </c>
      <c r="N30" s="32">
        <f t="shared" ref="N30:N31" si="17">+G30-M30</f>
        <v>45166</v>
      </c>
    </row>
    <row r="31" spans="1:14" ht="34.5" customHeight="1" x14ac:dyDescent="0.45">
      <c r="A31" s="34">
        <v>23</v>
      </c>
      <c r="B31" s="104" t="s">
        <v>366</v>
      </c>
      <c r="C31" s="83" t="s">
        <v>179</v>
      </c>
      <c r="D31" s="83" t="s">
        <v>35</v>
      </c>
      <c r="E31" s="83" t="s">
        <v>171</v>
      </c>
      <c r="F31" s="83" t="s">
        <v>163</v>
      </c>
      <c r="G31" s="166">
        <v>50000</v>
      </c>
      <c r="H31" s="160">
        <v>1596.68</v>
      </c>
      <c r="I31" s="161">
        <v>25</v>
      </c>
      <c r="J31" s="161">
        <v>1435</v>
      </c>
      <c r="K31" s="161">
        <v>1520</v>
      </c>
      <c r="L31" s="158">
        <v>0</v>
      </c>
      <c r="M31" s="154">
        <f t="shared" si="16"/>
        <v>4576.68</v>
      </c>
      <c r="N31" s="32">
        <f t="shared" si="17"/>
        <v>45423.32</v>
      </c>
    </row>
    <row r="32" spans="1:14" ht="34.5" customHeight="1" x14ac:dyDescent="0.45">
      <c r="A32" s="119" t="s">
        <v>301</v>
      </c>
      <c r="B32" s="103" t="s">
        <v>380</v>
      </c>
      <c r="C32" s="83" t="s">
        <v>216</v>
      </c>
      <c r="D32" s="83" t="s">
        <v>33</v>
      </c>
      <c r="E32" s="83" t="s">
        <v>171</v>
      </c>
      <c r="F32" s="83" t="s">
        <v>164</v>
      </c>
      <c r="G32" s="166">
        <v>50000</v>
      </c>
      <c r="H32" s="160">
        <v>1854</v>
      </c>
      <c r="I32" s="161">
        <v>25</v>
      </c>
      <c r="J32" s="161">
        <v>1435</v>
      </c>
      <c r="K32" s="161">
        <v>1520</v>
      </c>
      <c r="L32" s="158">
        <v>0</v>
      </c>
      <c r="M32" s="154">
        <v>4834</v>
      </c>
      <c r="N32" s="32">
        <f t="shared" ref="N32" si="18">+G32-M32</f>
        <v>45166</v>
      </c>
    </row>
    <row r="33" spans="1:14" ht="34.5" customHeight="1" x14ac:dyDescent="0.45">
      <c r="A33" s="34">
        <v>25</v>
      </c>
      <c r="B33" s="104" t="s">
        <v>38</v>
      </c>
      <c r="C33" s="83" t="s">
        <v>200</v>
      </c>
      <c r="D33" s="83" t="s">
        <v>206</v>
      </c>
      <c r="E33" s="83" t="s">
        <v>171</v>
      </c>
      <c r="F33" s="83" t="s">
        <v>163</v>
      </c>
      <c r="G33" s="166">
        <v>45000</v>
      </c>
      <c r="H33" s="160">
        <v>1148.33</v>
      </c>
      <c r="I33" s="161">
        <v>25</v>
      </c>
      <c r="J33" s="161">
        <v>1291.5</v>
      </c>
      <c r="K33" s="161">
        <v>1368</v>
      </c>
      <c r="L33" s="158">
        <v>0</v>
      </c>
      <c r="M33" s="154">
        <f t="shared" si="0"/>
        <v>3832.83</v>
      </c>
      <c r="N33" s="32">
        <f t="shared" ref="N33:N36" si="19">+G33-M33</f>
        <v>41167.17</v>
      </c>
    </row>
    <row r="34" spans="1:14" ht="34.5" customHeight="1" x14ac:dyDescent="0.45">
      <c r="A34" s="34">
        <v>26</v>
      </c>
      <c r="B34" s="109" t="s">
        <v>57</v>
      </c>
      <c r="C34" s="109" t="s">
        <v>176</v>
      </c>
      <c r="D34" s="109" t="s">
        <v>260</v>
      </c>
      <c r="E34" s="83" t="s">
        <v>171</v>
      </c>
      <c r="F34" s="83" t="s">
        <v>163</v>
      </c>
      <c r="G34" s="169">
        <v>45000</v>
      </c>
      <c r="H34" s="160">
        <v>1148.33</v>
      </c>
      <c r="I34" s="161">
        <v>25</v>
      </c>
      <c r="J34" s="161">
        <v>1291.5</v>
      </c>
      <c r="K34" s="161">
        <v>1368</v>
      </c>
      <c r="L34" s="158">
        <v>0</v>
      </c>
      <c r="M34" s="154">
        <f t="shared" ref="M34" si="20">+H34+I34+J34+K34+L34</f>
        <v>3832.83</v>
      </c>
      <c r="N34" s="32">
        <f t="shared" si="19"/>
        <v>41167.17</v>
      </c>
    </row>
    <row r="35" spans="1:14" ht="34.5" customHeight="1" x14ac:dyDescent="0.45">
      <c r="A35" s="34">
        <v>27</v>
      </c>
      <c r="B35" s="104" t="s">
        <v>253</v>
      </c>
      <c r="C35" s="83" t="s">
        <v>254</v>
      </c>
      <c r="D35" s="83" t="s">
        <v>44</v>
      </c>
      <c r="E35" s="83" t="s">
        <v>171</v>
      </c>
      <c r="F35" s="83" t="s">
        <v>163</v>
      </c>
      <c r="G35" s="166">
        <v>45000</v>
      </c>
      <c r="H35" s="160">
        <v>1148.33</v>
      </c>
      <c r="I35" s="161">
        <v>25</v>
      </c>
      <c r="J35" s="161">
        <v>1291.5</v>
      </c>
      <c r="K35" s="161">
        <v>1368</v>
      </c>
      <c r="L35" s="158">
        <v>0</v>
      </c>
      <c r="M35" s="154">
        <f>+H35+I35+J35+K35+L35</f>
        <v>3832.83</v>
      </c>
      <c r="N35" s="32">
        <f t="shared" ref="N35" si="21">+G35-M35</f>
        <v>41167.17</v>
      </c>
    </row>
    <row r="36" spans="1:14" ht="34.5" customHeight="1" x14ac:dyDescent="0.45">
      <c r="A36" s="119" t="s">
        <v>402</v>
      </c>
      <c r="B36" s="104" t="s">
        <v>409</v>
      </c>
      <c r="C36" s="109" t="s">
        <v>176</v>
      </c>
      <c r="D36" s="83" t="s">
        <v>410</v>
      </c>
      <c r="E36" s="83" t="s">
        <v>171</v>
      </c>
      <c r="F36" s="83" t="s">
        <v>163</v>
      </c>
      <c r="G36" s="166">
        <v>45000</v>
      </c>
      <c r="H36" s="160">
        <v>1148.33</v>
      </c>
      <c r="I36" s="161">
        <v>25</v>
      </c>
      <c r="J36" s="161">
        <v>1291.5</v>
      </c>
      <c r="K36" s="161">
        <v>1368</v>
      </c>
      <c r="L36" s="158">
        <v>0</v>
      </c>
      <c r="M36" s="154">
        <f>+H36+I36+J36+K36+L36</f>
        <v>3832.83</v>
      </c>
      <c r="N36" s="32">
        <f t="shared" si="19"/>
        <v>41167.17</v>
      </c>
    </row>
    <row r="37" spans="1:14" ht="34.5" customHeight="1" x14ac:dyDescent="0.45">
      <c r="A37" s="119" t="s">
        <v>388</v>
      </c>
      <c r="B37" s="103" t="s">
        <v>218</v>
      </c>
      <c r="C37" s="83" t="s">
        <v>179</v>
      </c>
      <c r="D37" s="83" t="s">
        <v>143</v>
      </c>
      <c r="E37" s="83" t="s">
        <v>171</v>
      </c>
      <c r="F37" s="83" t="s">
        <v>164</v>
      </c>
      <c r="G37" s="166">
        <v>45000</v>
      </c>
      <c r="H37" s="160">
        <v>1148.33</v>
      </c>
      <c r="I37" s="161">
        <v>25</v>
      </c>
      <c r="J37" s="161">
        <v>1291.5</v>
      </c>
      <c r="K37" s="161">
        <v>1368</v>
      </c>
      <c r="L37" s="158">
        <v>0</v>
      </c>
      <c r="M37" s="154">
        <f t="shared" ref="M37:M39" si="22">+H37+I37+J37+K37+L37</f>
        <v>3832.83</v>
      </c>
      <c r="N37" s="32">
        <f t="shared" ref="N37:N39" si="23">+G37-M37</f>
        <v>41167.17</v>
      </c>
    </row>
    <row r="38" spans="1:14" ht="34.5" customHeight="1" x14ac:dyDescent="0.45">
      <c r="A38" s="119" t="s">
        <v>411</v>
      </c>
      <c r="B38" s="103" t="s">
        <v>399</v>
      </c>
      <c r="C38" s="83" t="s">
        <v>200</v>
      </c>
      <c r="D38" s="83" t="s">
        <v>143</v>
      </c>
      <c r="E38" s="83" t="s">
        <v>171</v>
      </c>
      <c r="F38" s="83" t="s">
        <v>164</v>
      </c>
      <c r="G38" s="166">
        <v>45000</v>
      </c>
      <c r="H38" s="160">
        <v>1148.33</v>
      </c>
      <c r="I38" s="161">
        <v>25</v>
      </c>
      <c r="J38" s="161">
        <v>1291.5</v>
      </c>
      <c r="K38" s="161">
        <v>1368</v>
      </c>
      <c r="L38" s="158">
        <v>0</v>
      </c>
      <c r="M38" s="154">
        <f t="shared" si="22"/>
        <v>3832.83</v>
      </c>
      <c r="N38" s="32">
        <f t="shared" si="23"/>
        <v>41167.17</v>
      </c>
    </row>
    <row r="39" spans="1:14" ht="34.5" customHeight="1" x14ac:dyDescent="0.45">
      <c r="A39" s="119" t="s">
        <v>413</v>
      </c>
      <c r="B39" s="103" t="s">
        <v>400</v>
      </c>
      <c r="C39" s="83" t="s">
        <v>327</v>
      </c>
      <c r="D39" s="83" t="s">
        <v>143</v>
      </c>
      <c r="E39" s="83" t="s">
        <v>171</v>
      </c>
      <c r="F39" s="83" t="s">
        <v>163</v>
      </c>
      <c r="G39" s="166">
        <v>45000</v>
      </c>
      <c r="H39" s="160">
        <v>1148.33</v>
      </c>
      <c r="I39" s="161">
        <v>25</v>
      </c>
      <c r="J39" s="161">
        <v>1291.5</v>
      </c>
      <c r="K39" s="161">
        <v>1368</v>
      </c>
      <c r="L39" s="158">
        <v>0</v>
      </c>
      <c r="M39" s="154">
        <f t="shared" si="22"/>
        <v>3832.83</v>
      </c>
      <c r="N39" s="32">
        <f t="shared" si="23"/>
        <v>41167.17</v>
      </c>
    </row>
    <row r="40" spans="1:14" ht="34.5" customHeight="1" x14ac:dyDescent="0.45">
      <c r="A40" s="34">
        <v>32</v>
      </c>
      <c r="B40" s="103" t="s">
        <v>355</v>
      </c>
      <c r="C40" s="83" t="s">
        <v>200</v>
      </c>
      <c r="D40" s="83" t="s">
        <v>143</v>
      </c>
      <c r="E40" s="83" t="s">
        <v>171</v>
      </c>
      <c r="F40" s="83" t="s">
        <v>164</v>
      </c>
      <c r="G40" s="168">
        <v>40000</v>
      </c>
      <c r="H40" s="160">
        <v>442.65</v>
      </c>
      <c r="I40" s="161">
        <v>25</v>
      </c>
      <c r="J40" s="161">
        <v>1148</v>
      </c>
      <c r="K40" s="161">
        <v>1216</v>
      </c>
      <c r="L40" s="158">
        <v>0</v>
      </c>
      <c r="M40" s="154">
        <f t="shared" ref="M40" si="24">+H40+I40+J40+K40+L40</f>
        <v>2831.65</v>
      </c>
      <c r="N40" s="32">
        <f t="shared" ref="N40" si="25">+G40-M40</f>
        <v>37168.35</v>
      </c>
    </row>
    <row r="41" spans="1:14" ht="34.5" customHeight="1" x14ac:dyDescent="0.45">
      <c r="A41" s="119" t="s">
        <v>389</v>
      </c>
      <c r="B41" s="103" t="s">
        <v>367</v>
      </c>
      <c r="C41" s="83" t="s">
        <v>186</v>
      </c>
      <c r="D41" s="83" t="s">
        <v>143</v>
      </c>
      <c r="E41" s="83" t="s">
        <v>171</v>
      </c>
      <c r="F41" s="83" t="s">
        <v>164</v>
      </c>
      <c r="G41" s="168">
        <v>40000</v>
      </c>
      <c r="H41" s="160">
        <v>442.65</v>
      </c>
      <c r="I41" s="161">
        <v>25</v>
      </c>
      <c r="J41" s="161">
        <v>1148</v>
      </c>
      <c r="K41" s="161">
        <v>1216</v>
      </c>
      <c r="L41" s="158">
        <v>0</v>
      </c>
      <c r="M41" s="154">
        <f t="shared" ref="M41" si="26">+H41+I41+J41+K41+L41</f>
        <v>2831.65</v>
      </c>
      <c r="N41" s="32">
        <f t="shared" ref="N41" si="27">+G41-M41</f>
        <v>37168.35</v>
      </c>
    </row>
    <row r="42" spans="1:14" ht="34.5" customHeight="1" x14ac:dyDescent="0.45">
      <c r="A42" s="119" t="s">
        <v>412</v>
      </c>
      <c r="B42" s="103" t="s">
        <v>215</v>
      </c>
      <c r="C42" s="83" t="s">
        <v>216</v>
      </c>
      <c r="D42" s="83" t="s">
        <v>217</v>
      </c>
      <c r="E42" s="83" t="s">
        <v>171</v>
      </c>
      <c r="F42" s="83" t="s">
        <v>163</v>
      </c>
      <c r="G42" s="168">
        <v>40000</v>
      </c>
      <c r="H42" s="160">
        <v>442.65</v>
      </c>
      <c r="I42" s="161">
        <v>25</v>
      </c>
      <c r="J42" s="161">
        <v>1148</v>
      </c>
      <c r="K42" s="161">
        <v>1216</v>
      </c>
      <c r="L42" s="158">
        <v>0</v>
      </c>
      <c r="M42" s="154">
        <f t="shared" ref="M42:M48" si="28">+H42+I42+J42+K42+L42</f>
        <v>2831.65</v>
      </c>
      <c r="N42" s="32">
        <f t="shared" ref="N42:N48" si="29">+G42-M42</f>
        <v>37168.35</v>
      </c>
    </row>
    <row r="43" spans="1:14" ht="34.5" customHeight="1" x14ac:dyDescent="0.45">
      <c r="A43" s="34">
        <v>35</v>
      </c>
      <c r="B43" s="103" t="s">
        <v>239</v>
      </c>
      <c r="C43" s="83" t="s">
        <v>183</v>
      </c>
      <c r="D43" s="83" t="s">
        <v>217</v>
      </c>
      <c r="E43" s="83" t="s">
        <v>171</v>
      </c>
      <c r="F43" s="83" t="s">
        <v>163</v>
      </c>
      <c r="G43" s="168">
        <v>40000</v>
      </c>
      <c r="H43" s="160">
        <v>442.65</v>
      </c>
      <c r="I43" s="161">
        <v>25</v>
      </c>
      <c r="J43" s="161">
        <v>1148</v>
      </c>
      <c r="K43" s="161">
        <v>1216</v>
      </c>
      <c r="L43" s="158">
        <v>0</v>
      </c>
      <c r="M43" s="154">
        <f t="shared" si="28"/>
        <v>2831.65</v>
      </c>
      <c r="N43" s="32">
        <f t="shared" si="29"/>
        <v>37168.35</v>
      </c>
    </row>
    <row r="44" spans="1:14" ht="34.5" customHeight="1" x14ac:dyDescent="0.45">
      <c r="A44" s="34">
        <v>36</v>
      </c>
      <c r="B44" s="103" t="s">
        <v>170</v>
      </c>
      <c r="C44" s="83" t="s">
        <v>184</v>
      </c>
      <c r="D44" s="83" t="s">
        <v>159</v>
      </c>
      <c r="E44" s="83" t="s">
        <v>171</v>
      </c>
      <c r="F44" s="83" t="s">
        <v>163</v>
      </c>
      <c r="G44" s="166">
        <v>40000</v>
      </c>
      <c r="H44" s="160">
        <v>442.65</v>
      </c>
      <c r="I44" s="161">
        <v>25</v>
      </c>
      <c r="J44" s="161">
        <v>1148</v>
      </c>
      <c r="K44" s="161">
        <v>1216</v>
      </c>
      <c r="L44" s="158">
        <v>0</v>
      </c>
      <c r="M44" s="154">
        <f t="shared" si="28"/>
        <v>2831.65</v>
      </c>
      <c r="N44" s="32">
        <f t="shared" si="29"/>
        <v>37168.35</v>
      </c>
    </row>
    <row r="45" spans="1:14" ht="34.5" customHeight="1" x14ac:dyDescent="0.45">
      <c r="A45" s="119" t="s">
        <v>392</v>
      </c>
      <c r="B45" s="103" t="s">
        <v>326</v>
      </c>
      <c r="C45" s="82" t="s">
        <v>257</v>
      </c>
      <c r="D45" s="83" t="s">
        <v>143</v>
      </c>
      <c r="E45" s="83" t="s">
        <v>171</v>
      </c>
      <c r="F45" s="83" t="s">
        <v>164</v>
      </c>
      <c r="G45" s="166">
        <v>40000</v>
      </c>
      <c r="H45" s="160">
        <v>0</v>
      </c>
      <c r="I45" s="161">
        <v>25</v>
      </c>
      <c r="J45" s="161">
        <v>1148</v>
      </c>
      <c r="K45" s="161">
        <v>1216</v>
      </c>
      <c r="L45" s="158">
        <v>0</v>
      </c>
      <c r="M45" s="154">
        <f t="shared" si="28"/>
        <v>2389</v>
      </c>
      <c r="N45" s="32">
        <f t="shared" si="29"/>
        <v>37611</v>
      </c>
    </row>
    <row r="46" spans="1:14" ht="34.5" customHeight="1" x14ac:dyDescent="0.45">
      <c r="A46" s="34">
        <v>38</v>
      </c>
      <c r="B46" s="105" t="s">
        <v>354</v>
      </c>
      <c r="C46" s="83" t="s">
        <v>200</v>
      </c>
      <c r="D46" s="83" t="s">
        <v>143</v>
      </c>
      <c r="E46" s="83" t="s">
        <v>171</v>
      </c>
      <c r="F46" s="83" t="s">
        <v>164</v>
      </c>
      <c r="G46" s="166">
        <v>40000</v>
      </c>
      <c r="H46" s="160">
        <v>442.65</v>
      </c>
      <c r="I46" s="161">
        <v>25</v>
      </c>
      <c r="J46" s="161">
        <v>1148</v>
      </c>
      <c r="K46" s="161">
        <v>1216</v>
      </c>
      <c r="L46" s="158">
        <v>0</v>
      </c>
      <c r="M46" s="154">
        <f t="shared" ref="M46" si="30">+H46+I46+J46+K46+L46</f>
        <v>2831.65</v>
      </c>
      <c r="N46" s="32">
        <f t="shared" ref="N46" si="31">+G46-M46</f>
        <v>37168.35</v>
      </c>
    </row>
    <row r="47" spans="1:14" ht="34.5" customHeight="1" x14ac:dyDescent="0.45">
      <c r="A47" s="34">
        <v>39</v>
      </c>
      <c r="B47" s="103" t="s">
        <v>345</v>
      </c>
      <c r="C47" s="83" t="s">
        <v>179</v>
      </c>
      <c r="D47" s="83" t="s">
        <v>143</v>
      </c>
      <c r="E47" s="83" t="s">
        <v>171</v>
      </c>
      <c r="F47" s="83" t="s">
        <v>164</v>
      </c>
      <c r="G47" s="166">
        <v>40000</v>
      </c>
      <c r="H47" s="160">
        <v>442.65</v>
      </c>
      <c r="I47" s="161">
        <v>25</v>
      </c>
      <c r="J47" s="161">
        <v>1148</v>
      </c>
      <c r="K47" s="161">
        <v>1216</v>
      </c>
      <c r="L47" s="158">
        <v>0</v>
      </c>
      <c r="M47" s="154">
        <f t="shared" ref="M47" si="32">+H47+I47+J47+K47+L47</f>
        <v>2831.65</v>
      </c>
      <c r="N47" s="32">
        <f t="shared" ref="N47" si="33">+G47-M47</f>
        <v>37168.35</v>
      </c>
    </row>
    <row r="48" spans="1:14" ht="34.5" customHeight="1" x14ac:dyDescent="0.45">
      <c r="A48" s="119" t="s">
        <v>416</v>
      </c>
      <c r="B48" s="103" t="s">
        <v>305</v>
      </c>
      <c r="C48" s="83" t="s">
        <v>306</v>
      </c>
      <c r="D48" s="83" t="s">
        <v>307</v>
      </c>
      <c r="E48" s="83" t="s">
        <v>171</v>
      </c>
      <c r="F48" s="83" t="s">
        <v>164</v>
      </c>
      <c r="G48" s="166">
        <v>40000</v>
      </c>
      <c r="H48" s="160">
        <v>185.33</v>
      </c>
      <c r="I48" s="161">
        <v>25</v>
      </c>
      <c r="J48" s="161">
        <v>1148</v>
      </c>
      <c r="K48" s="161">
        <v>1216</v>
      </c>
      <c r="L48" s="154">
        <v>1715.46</v>
      </c>
      <c r="M48" s="154">
        <f t="shared" si="28"/>
        <v>4289.79</v>
      </c>
      <c r="N48" s="32">
        <f t="shared" si="29"/>
        <v>35710.21</v>
      </c>
    </row>
    <row r="49" spans="1:14" ht="34.5" customHeight="1" x14ac:dyDescent="0.45">
      <c r="A49" s="34">
        <v>41</v>
      </c>
      <c r="B49" s="103" t="s">
        <v>175</v>
      </c>
      <c r="C49" s="83" t="s">
        <v>184</v>
      </c>
      <c r="D49" s="83" t="s">
        <v>351</v>
      </c>
      <c r="E49" s="83" t="s">
        <v>171</v>
      </c>
      <c r="F49" s="83" t="s">
        <v>163</v>
      </c>
      <c r="G49" s="169">
        <v>35000</v>
      </c>
      <c r="H49" s="161">
        <v>0</v>
      </c>
      <c r="I49" s="161">
        <v>25</v>
      </c>
      <c r="J49" s="161">
        <v>1004.5</v>
      </c>
      <c r="K49" s="161">
        <v>1064</v>
      </c>
      <c r="L49" s="158">
        <v>0</v>
      </c>
      <c r="M49" s="154">
        <f t="shared" si="0"/>
        <v>2093.5</v>
      </c>
      <c r="N49" s="32">
        <f t="shared" ref="N49" si="34">+G49-M49</f>
        <v>32906.5</v>
      </c>
    </row>
    <row r="50" spans="1:14" ht="46.5" customHeight="1" x14ac:dyDescent="0.45">
      <c r="A50" s="239" t="s">
        <v>167</v>
      </c>
      <c r="B50" s="240"/>
      <c r="C50" s="240"/>
      <c r="D50" s="240"/>
      <c r="E50" s="240"/>
      <c r="F50" s="240"/>
      <c r="G50" s="170">
        <f t="shared" ref="G50:N50" si="35">SUM(G9:G49)</f>
        <v>2440000</v>
      </c>
      <c r="H50" s="162">
        <f t="shared" si="35"/>
        <v>143461.70999999982</v>
      </c>
      <c r="I50" s="162">
        <f t="shared" si="35"/>
        <v>1025</v>
      </c>
      <c r="J50" s="162">
        <f t="shared" si="35"/>
        <v>70028</v>
      </c>
      <c r="K50" s="162">
        <f t="shared" si="35"/>
        <v>74176</v>
      </c>
      <c r="L50" s="162">
        <f t="shared" si="35"/>
        <v>29976.42</v>
      </c>
      <c r="M50" s="159">
        <f t="shared" si="35"/>
        <v>318667.13000000024</v>
      </c>
      <c r="N50" s="159">
        <f t="shared" si="35"/>
        <v>2121332.87</v>
      </c>
    </row>
    <row r="51" spans="1:14" ht="46.5" customHeight="1" x14ac:dyDescent="0.3">
      <c r="H51" s="232"/>
    </row>
    <row r="52" spans="1:14" ht="46.5" customHeight="1" thickBot="1" x14ac:dyDescent="0.55000000000000004">
      <c r="A52" s="37"/>
      <c r="B52" s="89"/>
      <c r="C52" s="90"/>
      <c r="D52" s="90"/>
      <c r="E52" s="231"/>
      <c r="F52" s="90"/>
      <c r="G52" s="171"/>
      <c r="H52" s="91"/>
      <c r="I52" s="91"/>
      <c r="J52" s="91"/>
      <c r="K52" s="92"/>
      <c r="L52" s="92"/>
      <c r="M52" s="92"/>
      <c r="N52" s="36"/>
    </row>
    <row r="53" spans="1:14" ht="46.5" customHeight="1" x14ac:dyDescent="0.5">
      <c r="A53" s="37"/>
      <c r="B53" s="93" t="s">
        <v>84</v>
      </c>
      <c r="C53" s="94"/>
      <c r="D53" s="94"/>
      <c r="E53" s="94"/>
      <c r="F53" s="94"/>
      <c r="G53" s="172"/>
      <c r="H53" s="95" t="s">
        <v>85</v>
      </c>
      <c r="I53" s="95"/>
      <c r="J53" s="95"/>
      <c r="K53" s="96"/>
      <c r="L53" s="97"/>
      <c r="M53" s="92"/>
      <c r="N53" s="36"/>
    </row>
    <row r="54" spans="1:14" ht="33.75" customHeight="1" x14ac:dyDescent="0.5">
      <c r="A54" s="37"/>
      <c r="B54" s="93" t="s">
        <v>168</v>
      </c>
      <c r="C54" s="94"/>
      <c r="D54" s="94"/>
      <c r="E54" s="94"/>
      <c r="F54" s="94"/>
      <c r="G54" s="172"/>
      <c r="H54" s="95" t="s">
        <v>86</v>
      </c>
      <c r="I54" s="95"/>
      <c r="J54" s="96"/>
      <c r="K54" s="95"/>
      <c r="L54" s="97"/>
      <c r="M54" s="92"/>
      <c r="N54" s="36"/>
    </row>
    <row r="55" spans="1:14" ht="46.5" customHeight="1" x14ac:dyDescent="0.45">
      <c r="A55" s="37"/>
      <c r="B55" s="53"/>
      <c r="C55" s="39"/>
      <c r="D55" s="39"/>
      <c r="E55" s="39"/>
      <c r="F55" s="39"/>
      <c r="G55" s="173"/>
      <c r="H55" s="40"/>
      <c r="I55" s="40"/>
      <c r="J55" s="40"/>
      <c r="K55" s="41"/>
      <c r="L55" s="41"/>
      <c r="M55" s="41"/>
      <c r="N55" s="36"/>
    </row>
    <row r="56" spans="1:14" ht="46.5" customHeight="1" x14ac:dyDescent="0.45">
      <c r="A56" s="37"/>
      <c r="B56" s="53"/>
      <c r="C56" s="39"/>
      <c r="D56" s="39"/>
      <c r="E56" s="39"/>
      <c r="F56" s="39"/>
      <c r="G56" s="173"/>
      <c r="H56" s="41"/>
      <c r="I56" s="41"/>
      <c r="J56" s="41"/>
      <c r="K56" s="41"/>
      <c r="L56" s="41"/>
      <c r="M56" s="41"/>
      <c r="N56" s="36"/>
    </row>
    <row r="57" spans="1:14" ht="46.5" customHeight="1" x14ac:dyDescent="0.45">
      <c r="A57" s="37"/>
      <c r="B57" s="53"/>
      <c r="C57" s="39"/>
      <c r="D57" s="39"/>
      <c r="E57" s="39"/>
      <c r="F57" s="39"/>
      <c r="G57" s="173"/>
      <c r="H57" s="41"/>
      <c r="I57" s="41"/>
      <c r="J57" s="41"/>
      <c r="K57" s="41"/>
      <c r="L57" s="41"/>
      <c r="M57" s="41"/>
      <c r="N57" s="36"/>
    </row>
    <row r="58" spans="1:14" ht="46.5" customHeight="1" x14ac:dyDescent="0.4">
      <c r="A58" s="37"/>
      <c r="B58" s="52"/>
      <c r="C58" s="35"/>
      <c r="D58" s="35"/>
      <c r="E58" s="35"/>
      <c r="F58" s="35"/>
      <c r="G58" s="174"/>
      <c r="H58" s="36"/>
      <c r="I58" s="36"/>
      <c r="J58" s="36"/>
      <c r="K58" s="36"/>
      <c r="L58" s="36"/>
      <c r="M58" s="36"/>
      <c r="N58" s="36"/>
    </row>
    <row r="59" spans="1:14" ht="46.5" customHeight="1" x14ac:dyDescent="0.45">
      <c r="A59" s="108"/>
      <c r="B59" s="54"/>
      <c r="C59" s="42"/>
      <c r="D59" s="42"/>
      <c r="E59" s="42"/>
      <c r="F59" s="42"/>
      <c r="G59" s="175"/>
      <c r="H59" s="43"/>
      <c r="I59" s="43"/>
      <c r="J59" s="43"/>
      <c r="K59" s="43"/>
      <c r="L59" s="122"/>
      <c r="M59" s="122"/>
      <c r="N59" s="122"/>
    </row>
    <row r="60" spans="1:14" ht="46.5" customHeight="1" x14ac:dyDescent="0.45">
      <c r="A60" s="108"/>
      <c r="B60" s="54"/>
      <c r="C60" s="42"/>
      <c r="D60" s="42"/>
      <c r="E60" s="42"/>
      <c r="F60" s="42"/>
      <c r="G60" s="175"/>
      <c r="H60" s="43"/>
      <c r="I60" s="43"/>
      <c r="J60" s="43"/>
      <c r="K60" s="43"/>
      <c r="L60" s="122"/>
      <c r="M60" s="122"/>
      <c r="N60" s="122"/>
    </row>
  </sheetData>
  <sortState xmlns:xlrd2="http://schemas.microsoft.com/office/spreadsheetml/2017/richdata2" ref="A9:N49">
    <sortCondition descending="1" ref="G9:G49"/>
  </sortState>
  <mergeCells count="6">
    <mergeCell ref="A50:F50"/>
    <mergeCell ref="A6:N6"/>
    <mergeCell ref="A5:N5"/>
    <mergeCell ref="A4:N4"/>
    <mergeCell ref="A1:XFD1"/>
    <mergeCell ref="A7:N7"/>
  </mergeCells>
  <phoneticPr fontId="27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3"/>
  <sheetViews>
    <sheetView tabSelected="1" topLeftCell="D14" zoomScale="59" zoomScaleNormal="59" zoomScaleSheetLayoutView="41" zoomScalePageLayoutView="39" workbookViewId="0">
      <selection activeCell="D31" sqref="D31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7.42578125" customWidth="1"/>
    <col min="4" max="4" width="90.140625" customWidth="1"/>
    <col min="5" max="5" width="34.7109375" customWidth="1"/>
    <col min="6" max="6" width="27.140625" customWidth="1"/>
    <col min="7" max="7" width="28.85546875" style="136" customWidth="1"/>
    <col min="8" max="8" width="30" style="65" customWidth="1"/>
    <col min="9" max="9" width="28" style="136" customWidth="1"/>
    <col min="10" max="10" width="24.5703125" style="65" customWidth="1"/>
    <col min="11" max="11" width="32.5703125" style="65" customWidth="1"/>
    <col min="12" max="12" width="28.5703125" style="65" customWidth="1"/>
    <col min="13" max="13" width="25" style="65" customWidth="1"/>
    <col min="14" max="14" width="37" style="65" customWidth="1"/>
  </cols>
  <sheetData>
    <row r="1" spans="1:14" s="1" customFormat="1" ht="33" customHeight="1" x14ac:dyDescent="0.5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141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29"/>
      <c r="H2" s="56"/>
      <c r="I2" s="129"/>
      <c r="J2" s="56"/>
      <c r="K2" s="56"/>
      <c r="L2" s="56"/>
      <c r="M2" s="56"/>
      <c r="N2" s="56"/>
    </row>
    <row r="3" spans="1:14" s="1" customFormat="1" ht="30" customHeight="1" x14ac:dyDescent="0.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</row>
    <row r="4" spans="1:14" s="1" customFormat="1" ht="29.25" customHeight="1" x14ac:dyDescent="0.5">
      <c r="A4" s="243" t="s">
        <v>419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</row>
    <row r="5" spans="1:14" s="1" customFormat="1" ht="25.5" customHeight="1" x14ac:dyDescent="0.5">
      <c r="A5" s="241" t="s">
        <v>192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</row>
    <row r="6" spans="1:14" s="1" customFormat="1" ht="6" customHeight="1" x14ac:dyDescent="0.5">
      <c r="A6" s="248"/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162</v>
      </c>
      <c r="G7" s="142" t="s">
        <v>166</v>
      </c>
      <c r="H7" s="143" t="s">
        <v>6</v>
      </c>
      <c r="I7" s="57" t="s">
        <v>7</v>
      </c>
      <c r="J7" s="143" t="s">
        <v>8</v>
      </c>
      <c r="K7" s="142" t="s">
        <v>9</v>
      </c>
      <c r="L7" s="142" t="s">
        <v>10</v>
      </c>
      <c r="M7" s="142" t="s">
        <v>11</v>
      </c>
      <c r="N7" s="143" t="s">
        <v>12</v>
      </c>
    </row>
    <row r="8" spans="1:14" s="8" customFormat="1" ht="39" customHeight="1" x14ac:dyDescent="0.45">
      <c r="A8" s="9">
        <v>1</v>
      </c>
      <c r="B8" s="84" t="s">
        <v>95</v>
      </c>
      <c r="C8" s="84" t="s">
        <v>259</v>
      </c>
      <c r="D8" s="84" t="s">
        <v>356</v>
      </c>
      <c r="E8" s="84" t="s">
        <v>25</v>
      </c>
      <c r="F8" s="11" t="s">
        <v>164</v>
      </c>
      <c r="G8" s="58">
        <v>90000</v>
      </c>
      <c r="H8" s="58">
        <v>9753.19</v>
      </c>
      <c r="I8" s="58">
        <v>25</v>
      </c>
      <c r="J8" s="58">
        <v>2583</v>
      </c>
      <c r="K8" s="58">
        <v>2736</v>
      </c>
      <c r="L8" s="223">
        <v>3030.299</v>
      </c>
      <c r="M8" s="58">
        <f t="shared" ref="M8:M9" si="0">+H8+I8+J8+K8+L8</f>
        <v>18127.489000000001</v>
      </c>
      <c r="N8" s="58">
        <f t="shared" ref="N8:N9" si="1">+G8-M8</f>
        <v>71872.510999999999</v>
      </c>
    </row>
    <row r="9" spans="1:14" ht="39" customHeight="1" x14ac:dyDescent="0.45">
      <c r="A9" s="9">
        <v>2</v>
      </c>
      <c r="B9" s="84" t="s">
        <v>102</v>
      </c>
      <c r="C9" s="84" t="s">
        <v>197</v>
      </c>
      <c r="D9" s="84" t="s">
        <v>373</v>
      </c>
      <c r="E9" s="84" t="s">
        <v>25</v>
      </c>
      <c r="F9" s="11" t="s">
        <v>164</v>
      </c>
      <c r="G9" s="58">
        <v>80000</v>
      </c>
      <c r="H9" s="58">
        <v>7400.94</v>
      </c>
      <c r="I9" s="58">
        <v>25</v>
      </c>
      <c r="J9" s="58">
        <v>2296</v>
      </c>
      <c r="K9" s="58">
        <v>2432</v>
      </c>
      <c r="L9" s="223">
        <v>0</v>
      </c>
      <c r="M9" s="58">
        <f t="shared" si="0"/>
        <v>12153.939999999999</v>
      </c>
      <c r="N9" s="58">
        <f t="shared" si="1"/>
        <v>67846.06</v>
      </c>
    </row>
    <row r="10" spans="1:14" ht="39" customHeight="1" x14ac:dyDescent="0.45">
      <c r="A10" s="9">
        <v>3</v>
      </c>
      <c r="B10" s="84" t="s">
        <v>96</v>
      </c>
      <c r="C10" s="84" t="s">
        <v>183</v>
      </c>
      <c r="D10" s="84" t="s">
        <v>24</v>
      </c>
      <c r="E10" s="84" t="s">
        <v>25</v>
      </c>
      <c r="F10" s="11" t="s">
        <v>163</v>
      </c>
      <c r="G10" s="58">
        <v>75000</v>
      </c>
      <c r="H10" s="58">
        <v>6309.35</v>
      </c>
      <c r="I10" s="153">
        <v>25</v>
      </c>
      <c r="J10" s="58">
        <v>2152.5</v>
      </c>
      <c r="K10" s="58">
        <v>2280</v>
      </c>
      <c r="L10" s="223">
        <v>2400</v>
      </c>
      <c r="M10" s="58">
        <f t="shared" ref="M10:M11" si="2">+H10+I10+J10+K10+L10</f>
        <v>13166.85</v>
      </c>
      <c r="N10" s="58">
        <f t="shared" ref="N10:N11" si="3">+G10-M10</f>
        <v>61833.15</v>
      </c>
    </row>
    <row r="11" spans="1:14" s="4" customFormat="1" ht="39" customHeight="1" x14ac:dyDescent="0.45">
      <c r="A11" s="9">
        <v>4</v>
      </c>
      <c r="B11" s="84" t="s">
        <v>225</v>
      </c>
      <c r="C11" s="84" t="s">
        <v>264</v>
      </c>
      <c r="D11" s="84" t="s">
        <v>24</v>
      </c>
      <c r="E11" s="84" t="s">
        <v>19</v>
      </c>
      <c r="F11" s="11" t="s">
        <v>163</v>
      </c>
      <c r="G11" s="58">
        <v>65000</v>
      </c>
      <c r="H11" s="58">
        <v>4427.55</v>
      </c>
      <c r="I11" s="58">
        <v>25</v>
      </c>
      <c r="J11" s="58">
        <v>1865.5</v>
      </c>
      <c r="K11" s="58">
        <v>1976</v>
      </c>
      <c r="L11" s="223">
        <v>0</v>
      </c>
      <c r="M11" s="58">
        <f t="shared" si="2"/>
        <v>8294.0499999999993</v>
      </c>
      <c r="N11" s="58">
        <f t="shared" si="3"/>
        <v>56705.95</v>
      </c>
    </row>
    <row r="12" spans="1:14" s="4" customFormat="1" ht="39.75" customHeight="1" x14ac:dyDescent="0.45">
      <c r="A12" s="9">
        <v>5</v>
      </c>
      <c r="B12" s="11" t="s">
        <v>91</v>
      </c>
      <c r="C12" s="11" t="s">
        <v>197</v>
      </c>
      <c r="D12" s="11" t="s">
        <v>92</v>
      </c>
      <c r="E12" s="11" t="s">
        <v>19</v>
      </c>
      <c r="F12" s="11" t="s">
        <v>164</v>
      </c>
      <c r="G12" s="58">
        <v>60000</v>
      </c>
      <c r="H12" s="58">
        <v>3486.65</v>
      </c>
      <c r="I12" s="58">
        <v>25</v>
      </c>
      <c r="J12" s="58">
        <v>1722</v>
      </c>
      <c r="K12" s="58">
        <v>1824</v>
      </c>
      <c r="L12" s="223">
        <v>0</v>
      </c>
      <c r="M12" s="58">
        <f t="shared" ref="M12" si="4">+H12+I12+J12+K12+L12</f>
        <v>7057.65</v>
      </c>
      <c r="N12" s="58">
        <f t="shared" ref="N12" si="5">+G12-M12</f>
        <v>52942.35</v>
      </c>
    </row>
    <row r="13" spans="1:14" ht="39" customHeight="1" x14ac:dyDescent="0.45">
      <c r="A13" s="9">
        <v>6</v>
      </c>
      <c r="B13" s="84" t="s">
        <v>223</v>
      </c>
      <c r="C13" s="84" t="s">
        <v>183</v>
      </c>
      <c r="D13" s="84" t="s">
        <v>98</v>
      </c>
      <c r="E13" s="84" t="s">
        <v>25</v>
      </c>
      <c r="F13" s="11" t="s">
        <v>163</v>
      </c>
      <c r="G13" s="58">
        <v>55000</v>
      </c>
      <c r="H13" s="58">
        <v>2559.6799999999998</v>
      </c>
      <c r="I13" s="58">
        <v>25</v>
      </c>
      <c r="J13" s="58">
        <v>1578.5</v>
      </c>
      <c r="K13" s="58">
        <v>1672</v>
      </c>
      <c r="L13" s="223">
        <v>4471.22</v>
      </c>
      <c r="M13" s="58">
        <f t="shared" ref="M13:M48" si="6">+H13+I13+J13+K13+L13</f>
        <v>10306.400000000001</v>
      </c>
      <c r="N13" s="58">
        <f t="shared" ref="N13:N48" si="7">+G13-M13</f>
        <v>44693.599999999999</v>
      </c>
    </row>
    <row r="14" spans="1:14" ht="39" customHeight="1" x14ac:dyDescent="0.45">
      <c r="A14" s="9">
        <v>7</v>
      </c>
      <c r="B14" s="84" t="s">
        <v>99</v>
      </c>
      <c r="C14" s="84" t="s">
        <v>183</v>
      </c>
      <c r="D14" s="84" t="s">
        <v>98</v>
      </c>
      <c r="E14" s="84" t="s">
        <v>25</v>
      </c>
      <c r="F14" s="11" t="s">
        <v>164</v>
      </c>
      <c r="G14" s="58">
        <v>50000</v>
      </c>
      <c r="H14" s="58">
        <v>1854</v>
      </c>
      <c r="I14" s="58">
        <v>25</v>
      </c>
      <c r="J14" s="58">
        <v>1435</v>
      </c>
      <c r="K14" s="58">
        <v>1520</v>
      </c>
      <c r="L14" s="223">
        <v>4421.22</v>
      </c>
      <c r="M14" s="58">
        <f t="shared" si="6"/>
        <v>9255.2200000000012</v>
      </c>
      <c r="N14" s="58">
        <f t="shared" si="7"/>
        <v>40744.78</v>
      </c>
    </row>
    <row r="15" spans="1:14" ht="39" customHeight="1" x14ac:dyDescent="0.45">
      <c r="A15" s="9">
        <v>8</v>
      </c>
      <c r="B15" s="84" t="s">
        <v>224</v>
      </c>
      <c r="C15" s="84" t="s">
        <v>183</v>
      </c>
      <c r="D15" s="84" t="s">
        <v>98</v>
      </c>
      <c r="E15" s="84" t="s">
        <v>25</v>
      </c>
      <c r="F15" s="11" t="s">
        <v>163</v>
      </c>
      <c r="G15" s="58">
        <v>50000</v>
      </c>
      <c r="H15" s="58">
        <v>1854</v>
      </c>
      <c r="I15" s="58">
        <v>25</v>
      </c>
      <c r="J15" s="58">
        <v>1435</v>
      </c>
      <c r="K15" s="58">
        <v>1520</v>
      </c>
      <c r="L15" s="223">
        <v>500</v>
      </c>
      <c r="M15" s="58">
        <f t="shared" si="6"/>
        <v>5334</v>
      </c>
      <c r="N15" s="58">
        <f t="shared" si="7"/>
        <v>44666</v>
      </c>
    </row>
    <row r="16" spans="1:14" ht="39" customHeight="1" x14ac:dyDescent="0.45">
      <c r="A16" s="9">
        <v>9</v>
      </c>
      <c r="B16" s="84" t="s">
        <v>93</v>
      </c>
      <c r="C16" s="84" t="s">
        <v>197</v>
      </c>
      <c r="D16" s="84" t="s">
        <v>94</v>
      </c>
      <c r="E16" s="84" t="s">
        <v>25</v>
      </c>
      <c r="F16" s="11" t="s">
        <v>163</v>
      </c>
      <c r="G16" s="58">
        <v>45000</v>
      </c>
      <c r="H16" s="58">
        <v>1148.33</v>
      </c>
      <c r="I16" s="58">
        <v>25</v>
      </c>
      <c r="J16" s="58">
        <v>1291.5</v>
      </c>
      <c r="K16" s="58">
        <v>1368</v>
      </c>
      <c r="L16" s="223">
        <v>0</v>
      </c>
      <c r="M16" s="58">
        <f t="shared" si="6"/>
        <v>3832.83</v>
      </c>
      <c r="N16" s="58">
        <f t="shared" si="7"/>
        <v>41167.17</v>
      </c>
    </row>
    <row r="17" spans="1:14" s="55" customFormat="1" ht="39" customHeight="1" x14ac:dyDescent="0.45">
      <c r="A17" s="9">
        <v>11</v>
      </c>
      <c r="B17" s="84" t="s">
        <v>118</v>
      </c>
      <c r="C17" s="84" t="s">
        <v>204</v>
      </c>
      <c r="D17" s="84" t="s">
        <v>252</v>
      </c>
      <c r="E17" s="84" t="s">
        <v>19</v>
      </c>
      <c r="F17" s="84" t="s">
        <v>163</v>
      </c>
      <c r="G17" s="87">
        <v>45000</v>
      </c>
      <c r="H17" s="87">
        <v>1148.33</v>
      </c>
      <c r="I17" s="87">
        <v>25</v>
      </c>
      <c r="J17" s="87">
        <v>1291.5</v>
      </c>
      <c r="K17" s="87">
        <v>1368</v>
      </c>
      <c r="L17" s="223">
        <v>450</v>
      </c>
      <c r="M17" s="87">
        <f>+H17+I17+J17+K17+L17</f>
        <v>4282.83</v>
      </c>
      <c r="N17" s="87">
        <f>+G17-M17</f>
        <v>40717.17</v>
      </c>
    </row>
    <row r="18" spans="1:14" ht="39" customHeight="1" x14ac:dyDescent="0.45">
      <c r="A18" s="9">
        <v>12</v>
      </c>
      <c r="B18" s="84" t="s">
        <v>117</v>
      </c>
      <c r="C18" s="84" t="s">
        <v>183</v>
      </c>
      <c r="D18" s="84" t="s">
        <v>53</v>
      </c>
      <c r="E18" s="84" t="s">
        <v>19</v>
      </c>
      <c r="F18" s="11" t="s">
        <v>163</v>
      </c>
      <c r="G18" s="58">
        <v>45000</v>
      </c>
      <c r="H18" s="58">
        <v>1148.33</v>
      </c>
      <c r="I18" s="58">
        <v>25</v>
      </c>
      <c r="J18" s="58">
        <v>1291.5</v>
      </c>
      <c r="K18" s="58">
        <v>1368</v>
      </c>
      <c r="L18" s="223"/>
      <c r="M18" s="58">
        <f t="shared" ref="M18" si="8">+H18+I18+J18+K18+L18</f>
        <v>3832.83</v>
      </c>
      <c r="N18" s="58">
        <f t="shared" ref="N18" si="9">+G18-M18</f>
        <v>41167.17</v>
      </c>
    </row>
    <row r="19" spans="1:14" ht="39" customHeight="1" x14ac:dyDescent="0.45">
      <c r="A19" s="9">
        <v>13</v>
      </c>
      <c r="B19" s="84" t="s">
        <v>100</v>
      </c>
      <c r="C19" s="84" t="s">
        <v>183</v>
      </c>
      <c r="D19" s="84" t="s">
        <v>101</v>
      </c>
      <c r="E19" s="84" t="s">
        <v>25</v>
      </c>
      <c r="F19" s="11" t="s">
        <v>163</v>
      </c>
      <c r="G19" s="58">
        <v>40000</v>
      </c>
      <c r="H19" s="58">
        <v>442.65</v>
      </c>
      <c r="I19" s="58">
        <v>25</v>
      </c>
      <c r="J19" s="58">
        <v>1148</v>
      </c>
      <c r="K19" s="58">
        <v>1216</v>
      </c>
      <c r="L19" s="223">
        <v>0</v>
      </c>
      <c r="M19" s="58">
        <f t="shared" si="6"/>
        <v>2831.65</v>
      </c>
      <c r="N19" s="58">
        <f t="shared" si="7"/>
        <v>37168.35</v>
      </c>
    </row>
    <row r="20" spans="1:14" ht="39" customHeight="1" x14ac:dyDescent="0.45">
      <c r="A20" s="9">
        <v>14</v>
      </c>
      <c r="B20" s="84" t="s">
        <v>114</v>
      </c>
      <c r="C20" s="84" t="s">
        <v>183</v>
      </c>
      <c r="D20" s="84" t="s">
        <v>115</v>
      </c>
      <c r="E20" s="84" t="s">
        <v>19</v>
      </c>
      <c r="F20" s="11" t="s">
        <v>164</v>
      </c>
      <c r="G20" s="58">
        <v>40000</v>
      </c>
      <c r="H20" s="58">
        <v>442.65</v>
      </c>
      <c r="I20" s="58">
        <v>25</v>
      </c>
      <c r="J20" s="58">
        <v>1148</v>
      </c>
      <c r="K20" s="58">
        <v>1216</v>
      </c>
      <c r="L20" s="223">
        <v>400</v>
      </c>
      <c r="M20" s="58">
        <f t="shared" ref="M20" si="10">+H20+I20+J20+K20+L20</f>
        <v>3231.65</v>
      </c>
      <c r="N20" s="58">
        <f t="shared" ref="N20" si="11">+G20-M20</f>
        <v>36768.35</v>
      </c>
    </row>
    <row r="21" spans="1:14" ht="39" customHeight="1" x14ac:dyDescent="0.45">
      <c r="A21" s="9">
        <v>15</v>
      </c>
      <c r="B21" s="84" t="s">
        <v>111</v>
      </c>
      <c r="C21" s="84" t="s">
        <v>183</v>
      </c>
      <c r="D21" s="84" t="s">
        <v>104</v>
      </c>
      <c r="E21" s="84" t="s">
        <v>19</v>
      </c>
      <c r="F21" s="11" t="s">
        <v>163</v>
      </c>
      <c r="G21" s="58">
        <v>35000</v>
      </c>
      <c r="H21" s="58">
        <v>0</v>
      </c>
      <c r="I21" s="58">
        <v>25</v>
      </c>
      <c r="J21" s="234">
        <v>1004.5</v>
      </c>
      <c r="K21" s="58">
        <v>1064</v>
      </c>
      <c r="L21" s="223">
        <v>0</v>
      </c>
      <c r="M21" s="58">
        <f t="shared" si="6"/>
        <v>2093.5</v>
      </c>
      <c r="N21" s="58">
        <f t="shared" si="7"/>
        <v>32906.5</v>
      </c>
    </row>
    <row r="22" spans="1:14" ht="39" customHeight="1" x14ac:dyDescent="0.45">
      <c r="A22" s="9">
        <v>16</v>
      </c>
      <c r="B22" s="84" t="s">
        <v>113</v>
      </c>
      <c r="C22" s="84" t="s">
        <v>183</v>
      </c>
      <c r="D22" s="84" t="s">
        <v>104</v>
      </c>
      <c r="E22" s="84" t="s">
        <v>19</v>
      </c>
      <c r="F22" s="11" t="s">
        <v>163</v>
      </c>
      <c r="G22" s="58">
        <v>35000</v>
      </c>
      <c r="H22" s="58">
        <v>0</v>
      </c>
      <c r="I22" s="58">
        <v>25</v>
      </c>
      <c r="J22" s="234">
        <v>1004.5</v>
      </c>
      <c r="K22" s="58">
        <v>1064</v>
      </c>
      <c r="L22" s="223">
        <v>3050</v>
      </c>
      <c r="M22" s="58">
        <f t="shared" si="6"/>
        <v>5143.5</v>
      </c>
      <c r="N22" s="58">
        <f t="shared" si="7"/>
        <v>29856.5</v>
      </c>
    </row>
    <row r="23" spans="1:14" ht="39" customHeight="1" x14ac:dyDescent="0.45">
      <c r="A23" s="9">
        <v>17</v>
      </c>
      <c r="B23" s="84" t="s">
        <v>116</v>
      </c>
      <c r="C23" s="84" t="s">
        <v>204</v>
      </c>
      <c r="D23" s="84" t="s">
        <v>53</v>
      </c>
      <c r="E23" s="84" t="s">
        <v>19</v>
      </c>
      <c r="F23" s="11" t="s">
        <v>163</v>
      </c>
      <c r="G23" s="58">
        <v>35000</v>
      </c>
      <c r="H23" s="58">
        <v>0</v>
      </c>
      <c r="I23" s="58">
        <v>25</v>
      </c>
      <c r="J23" s="234">
        <v>1004.5</v>
      </c>
      <c r="K23" s="58">
        <v>1064</v>
      </c>
      <c r="L23" s="223">
        <v>3430.92</v>
      </c>
      <c r="M23" s="58">
        <f t="shared" si="6"/>
        <v>5524.42</v>
      </c>
      <c r="N23" s="58">
        <f t="shared" si="7"/>
        <v>29475.58</v>
      </c>
    </row>
    <row r="24" spans="1:14" ht="39" customHeight="1" x14ac:dyDescent="0.45">
      <c r="A24" s="9">
        <v>18</v>
      </c>
      <c r="B24" s="84" t="s">
        <v>87</v>
      </c>
      <c r="C24" s="84" t="s">
        <v>226</v>
      </c>
      <c r="D24" s="84" t="s">
        <v>104</v>
      </c>
      <c r="E24" s="84" t="s">
        <v>19</v>
      </c>
      <c r="F24" s="11" t="s">
        <v>163</v>
      </c>
      <c r="G24" s="58">
        <v>35000</v>
      </c>
      <c r="H24" s="58">
        <v>0</v>
      </c>
      <c r="I24" s="58">
        <v>25</v>
      </c>
      <c r="J24" s="234">
        <v>1004.5</v>
      </c>
      <c r="K24" s="58">
        <v>1064</v>
      </c>
      <c r="L24" s="223">
        <v>0</v>
      </c>
      <c r="M24" s="58">
        <f>+H24+I24+J24+K24+L24</f>
        <v>2093.5</v>
      </c>
      <c r="N24" s="58">
        <f>+G24-M24</f>
        <v>32906.5</v>
      </c>
    </row>
    <row r="25" spans="1:14" ht="39" customHeight="1" x14ac:dyDescent="0.45">
      <c r="A25" s="9">
        <v>19</v>
      </c>
      <c r="B25" s="84" t="s">
        <v>359</v>
      </c>
      <c r="C25" s="84" t="s">
        <v>183</v>
      </c>
      <c r="D25" s="84" t="s">
        <v>360</v>
      </c>
      <c r="E25" s="84" t="s">
        <v>19</v>
      </c>
      <c r="F25" s="11" t="s">
        <v>163</v>
      </c>
      <c r="G25" s="58">
        <v>35000</v>
      </c>
      <c r="H25" s="58">
        <v>0</v>
      </c>
      <c r="I25" s="58">
        <v>25</v>
      </c>
      <c r="J25" s="234">
        <v>1004.5</v>
      </c>
      <c r="K25" s="58">
        <v>1064</v>
      </c>
      <c r="L25" s="223">
        <v>0</v>
      </c>
      <c r="M25" s="58">
        <f>+H25+I25+J25+K25+L25</f>
        <v>2093.5</v>
      </c>
      <c r="N25" s="58">
        <f>+G25-M25</f>
        <v>32906.5</v>
      </c>
    </row>
    <row r="26" spans="1:14" ht="39" customHeight="1" x14ac:dyDescent="0.45">
      <c r="A26" s="9">
        <v>20</v>
      </c>
      <c r="B26" s="84" t="s">
        <v>120</v>
      </c>
      <c r="C26" s="84" t="s">
        <v>198</v>
      </c>
      <c r="D26" s="84" t="s">
        <v>268</v>
      </c>
      <c r="E26" s="84" t="s">
        <v>19</v>
      </c>
      <c r="F26" s="11" t="s">
        <v>163</v>
      </c>
      <c r="G26" s="58">
        <v>35000</v>
      </c>
      <c r="H26" s="58">
        <v>0</v>
      </c>
      <c r="I26" s="58">
        <v>25</v>
      </c>
      <c r="J26" s="234">
        <v>1004.5</v>
      </c>
      <c r="K26" s="58">
        <v>1064</v>
      </c>
      <c r="L26" s="223">
        <v>0</v>
      </c>
      <c r="M26" s="58">
        <f t="shared" ref="M26" si="12">+H26+I26+J26+K26+L26</f>
        <v>2093.5</v>
      </c>
      <c r="N26" s="58">
        <f t="shared" ref="N26" si="13">+G26-M26</f>
        <v>32906.5</v>
      </c>
    </row>
    <row r="27" spans="1:14" ht="39" customHeight="1" x14ac:dyDescent="0.45">
      <c r="A27" s="9">
        <v>21</v>
      </c>
      <c r="B27" s="84" t="s">
        <v>315</v>
      </c>
      <c r="C27" s="84" t="s">
        <v>183</v>
      </c>
      <c r="D27" s="84" t="s">
        <v>53</v>
      </c>
      <c r="E27" s="84" t="s">
        <v>19</v>
      </c>
      <c r="F27" s="11" t="s">
        <v>164</v>
      </c>
      <c r="G27" s="58">
        <v>30000</v>
      </c>
      <c r="H27" s="58">
        <v>0</v>
      </c>
      <c r="I27" s="58">
        <v>25</v>
      </c>
      <c r="J27" s="58">
        <v>861</v>
      </c>
      <c r="K27" s="58">
        <v>912</v>
      </c>
      <c r="L27" s="223">
        <v>0</v>
      </c>
      <c r="M27" s="58">
        <f t="shared" ref="M27:M28" si="14">+H27+I27+J27+K27+L27</f>
        <v>1798</v>
      </c>
      <c r="N27" s="58">
        <f t="shared" ref="N27:N28" si="15">+G27-M27</f>
        <v>28202</v>
      </c>
    </row>
    <row r="28" spans="1:14" ht="39" customHeight="1" x14ac:dyDescent="0.45">
      <c r="A28" s="9">
        <v>22</v>
      </c>
      <c r="B28" s="84" t="s">
        <v>103</v>
      </c>
      <c r="C28" s="84" t="s">
        <v>183</v>
      </c>
      <c r="D28" s="84" t="s">
        <v>104</v>
      </c>
      <c r="E28" s="84" t="s">
        <v>25</v>
      </c>
      <c r="F28" s="11" t="s">
        <v>163</v>
      </c>
      <c r="G28" s="58">
        <v>30000</v>
      </c>
      <c r="H28" s="58">
        <v>0</v>
      </c>
      <c r="I28" s="58">
        <v>25</v>
      </c>
      <c r="J28" s="58">
        <v>861</v>
      </c>
      <c r="K28" s="58">
        <v>912</v>
      </c>
      <c r="L28" s="220">
        <v>0</v>
      </c>
      <c r="M28" s="58">
        <f t="shared" si="14"/>
        <v>1798</v>
      </c>
      <c r="N28" s="58">
        <f t="shared" si="15"/>
        <v>28202</v>
      </c>
    </row>
    <row r="29" spans="1:14" s="55" customFormat="1" ht="39" customHeight="1" x14ac:dyDescent="0.45">
      <c r="A29" s="9">
        <v>23</v>
      </c>
      <c r="B29" s="84" t="s">
        <v>97</v>
      </c>
      <c r="C29" s="84" t="s">
        <v>183</v>
      </c>
      <c r="D29" s="84" t="s">
        <v>74</v>
      </c>
      <c r="E29" s="84" t="s">
        <v>25</v>
      </c>
      <c r="F29" s="84" t="s">
        <v>164</v>
      </c>
      <c r="G29" s="87">
        <v>27000</v>
      </c>
      <c r="H29" s="87">
        <v>0</v>
      </c>
      <c r="I29" s="87">
        <v>25</v>
      </c>
      <c r="J29" s="87">
        <v>774.9</v>
      </c>
      <c r="K29" s="87">
        <v>820.8</v>
      </c>
      <c r="L29" s="220">
        <v>0</v>
      </c>
      <c r="M29" s="87">
        <f>+H29+I29+J29+K29+L29</f>
        <v>1620.6999999999998</v>
      </c>
      <c r="N29" s="87">
        <f>+G29-M29</f>
        <v>25379.3</v>
      </c>
    </row>
    <row r="30" spans="1:14" ht="39" customHeight="1" x14ac:dyDescent="0.45">
      <c r="A30" s="9">
        <v>24</v>
      </c>
      <c r="B30" s="84" t="s">
        <v>105</v>
      </c>
      <c r="C30" s="84" t="s">
        <v>183</v>
      </c>
      <c r="D30" s="84" t="s">
        <v>104</v>
      </c>
      <c r="E30" s="84" t="s">
        <v>19</v>
      </c>
      <c r="F30" s="11" t="s">
        <v>164</v>
      </c>
      <c r="G30" s="58">
        <v>27000</v>
      </c>
      <c r="H30" s="58">
        <v>0</v>
      </c>
      <c r="I30" s="58">
        <v>25</v>
      </c>
      <c r="J30" s="58">
        <v>774.9</v>
      </c>
      <c r="K30" s="58">
        <v>820.8</v>
      </c>
      <c r="L30" s="220">
        <v>1758.14</v>
      </c>
      <c r="M30" s="58">
        <f t="shared" ref="M30:M36" si="16">+H30+I30+J30+K30+L30</f>
        <v>3378.84</v>
      </c>
      <c r="N30" s="58">
        <f t="shared" ref="N30:N36" si="17">+G30-M30</f>
        <v>23621.16</v>
      </c>
    </row>
    <row r="31" spans="1:14" ht="39" customHeight="1" x14ac:dyDescent="0.45">
      <c r="A31" s="9">
        <v>25</v>
      </c>
      <c r="B31" s="84" t="s">
        <v>107</v>
      </c>
      <c r="C31" s="84" t="s">
        <v>183</v>
      </c>
      <c r="D31" s="84" t="s">
        <v>104</v>
      </c>
      <c r="E31" s="84" t="s">
        <v>19</v>
      </c>
      <c r="F31" s="11" t="s">
        <v>164</v>
      </c>
      <c r="G31" s="58">
        <v>27000</v>
      </c>
      <c r="H31" s="58">
        <v>0</v>
      </c>
      <c r="I31" s="58">
        <v>25</v>
      </c>
      <c r="J31" s="58">
        <v>774.9</v>
      </c>
      <c r="K31" s="58">
        <v>820.8</v>
      </c>
      <c r="L31" s="220">
        <v>0</v>
      </c>
      <c r="M31" s="58">
        <f t="shared" si="16"/>
        <v>1620.6999999999998</v>
      </c>
      <c r="N31" s="58">
        <f t="shared" si="17"/>
        <v>25379.3</v>
      </c>
    </row>
    <row r="32" spans="1:14" ht="39" customHeight="1" x14ac:dyDescent="0.45">
      <c r="A32" s="9">
        <v>26</v>
      </c>
      <c r="B32" s="84" t="s">
        <v>106</v>
      </c>
      <c r="C32" s="84" t="s">
        <v>183</v>
      </c>
      <c r="D32" s="84" t="s">
        <v>104</v>
      </c>
      <c r="E32" s="84" t="s">
        <v>19</v>
      </c>
      <c r="F32" s="11" t="s">
        <v>164</v>
      </c>
      <c r="G32" s="58">
        <v>27000</v>
      </c>
      <c r="H32" s="58">
        <v>0</v>
      </c>
      <c r="I32" s="58">
        <v>25</v>
      </c>
      <c r="J32" s="58">
        <v>774.9</v>
      </c>
      <c r="K32" s="58">
        <v>820.8</v>
      </c>
      <c r="L32" s="220">
        <v>0</v>
      </c>
      <c r="M32" s="58">
        <f t="shared" si="16"/>
        <v>1620.6999999999998</v>
      </c>
      <c r="N32" s="58">
        <f t="shared" si="17"/>
        <v>25379.3</v>
      </c>
    </row>
    <row r="33" spans="1:14" ht="39" customHeight="1" x14ac:dyDescent="0.45">
      <c r="A33" s="9">
        <v>27</v>
      </c>
      <c r="B33" s="84" t="s">
        <v>109</v>
      </c>
      <c r="C33" s="84" t="s">
        <v>183</v>
      </c>
      <c r="D33" s="84" t="s">
        <v>104</v>
      </c>
      <c r="E33" s="84" t="s">
        <v>19</v>
      </c>
      <c r="F33" s="11" t="s">
        <v>164</v>
      </c>
      <c r="G33" s="58">
        <v>27000</v>
      </c>
      <c r="H33" s="58">
        <v>0</v>
      </c>
      <c r="I33" s="58">
        <v>25</v>
      </c>
      <c r="J33" s="58">
        <v>774.9</v>
      </c>
      <c r="K33" s="58">
        <v>820.8</v>
      </c>
      <c r="L33" s="220">
        <v>1715.46</v>
      </c>
      <c r="M33" s="58">
        <f t="shared" si="16"/>
        <v>3336.16</v>
      </c>
      <c r="N33" s="58">
        <f t="shared" si="17"/>
        <v>23663.84</v>
      </c>
    </row>
    <row r="34" spans="1:14" ht="39" customHeight="1" x14ac:dyDescent="0.45">
      <c r="A34" s="9">
        <v>28</v>
      </c>
      <c r="B34" s="84" t="s">
        <v>88</v>
      </c>
      <c r="C34" s="84" t="s">
        <v>183</v>
      </c>
      <c r="D34" s="84" t="s">
        <v>104</v>
      </c>
      <c r="E34" s="84" t="s">
        <v>19</v>
      </c>
      <c r="F34" s="11" t="s">
        <v>164</v>
      </c>
      <c r="G34" s="58">
        <v>27000</v>
      </c>
      <c r="H34" s="58">
        <v>0</v>
      </c>
      <c r="I34" s="58">
        <v>25</v>
      </c>
      <c r="J34" s="58">
        <v>774.9</v>
      </c>
      <c r="K34" s="58">
        <v>820.8</v>
      </c>
      <c r="L34" s="220">
        <v>0</v>
      </c>
      <c r="M34" s="58">
        <f t="shared" si="16"/>
        <v>1620.6999999999998</v>
      </c>
      <c r="N34" s="58">
        <f t="shared" si="17"/>
        <v>25379.3</v>
      </c>
    </row>
    <row r="35" spans="1:14" ht="39" customHeight="1" x14ac:dyDescent="0.45">
      <c r="A35" s="9">
        <v>29</v>
      </c>
      <c r="B35" s="84" t="s">
        <v>108</v>
      </c>
      <c r="C35" s="84" t="s">
        <v>183</v>
      </c>
      <c r="D35" s="84" t="s">
        <v>104</v>
      </c>
      <c r="E35" s="84" t="s">
        <v>19</v>
      </c>
      <c r="F35" s="11" t="s">
        <v>164</v>
      </c>
      <c r="G35" s="58">
        <v>27000</v>
      </c>
      <c r="H35" s="58">
        <v>0</v>
      </c>
      <c r="I35" s="58">
        <v>25</v>
      </c>
      <c r="J35" s="58">
        <v>774.9</v>
      </c>
      <c r="K35" s="58">
        <v>820.8</v>
      </c>
      <c r="L35" s="220">
        <v>0</v>
      </c>
      <c r="M35" s="58">
        <f t="shared" si="16"/>
        <v>1620.6999999999998</v>
      </c>
      <c r="N35" s="58">
        <f t="shared" si="17"/>
        <v>25379.3</v>
      </c>
    </row>
    <row r="36" spans="1:14" ht="39" customHeight="1" x14ac:dyDescent="0.45">
      <c r="A36" s="9">
        <v>30</v>
      </c>
      <c r="B36" s="84" t="s">
        <v>110</v>
      </c>
      <c r="C36" s="84" t="s">
        <v>183</v>
      </c>
      <c r="D36" s="84" t="s">
        <v>104</v>
      </c>
      <c r="E36" s="84" t="s">
        <v>19</v>
      </c>
      <c r="F36" s="11" t="s">
        <v>164</v>
      </c>
      <c r="G36" s="58">
        <v>27000</v>
      </c>
      <c r="H36" s="58">
        <v>0</v>
      </c>
      <c r="I36" s="58">
        <v>25</v>
      </c>
      <c r="J36" s="58">
        <v>774.9</v>
      </c>
      <c r="K36" s="58">
        <v>820.8</v>
      </c>
      <c r="L36" s="220">
        <v>0</v>
      </c>
      <c r="M36" s="58">
        <f t="shared" si="16"/>
        <v>1620.6999999999998</v>
      </c>
      <c r="N36" s="58">
        <f t="shared" si="17"/>
        <v>25379.3</v>
      </c>
    </row>
    <row r="37" spans="1:14" ht="39" customHeight="1" x14ac:dyDescent="0.45">
      <c r="A37" s="9">
        <v>31</v>
      </c>
      <c r="B37" s="84" t="s">
        <v>398</v>
      </c>
      <c r="C37" s="84" t="s">
        <v>183</v>
      </c>
      <c r="D37" s="84" t="s">
        <v>104</v>
      </c>
      <c r="E37" s="84" t="s">
        <v>19</v>
      </c>
      <c r="F37" s="11" t="s">
        <v>164</v>
      </c>
      <c r="G37" s="58">
        <v>27000</v>
      </c>
      <c r="H37" s="58">
        <v>0</v>
      </c>
      <c r="I37" s="58">
        <v>25</v>
      </c>
      <c r="J37" s="58">
        <v>774.9</v>
      </c>
      <c r="K37" s="58">
        <v>820.8</v>
      </c>
      <c r="L37" s="220">
        <v>0</v>
      </c>
      <c r="M37" s="58">
        <f t="shared" ref="M37" si="18">+H37+I37+J37+K37+L37</f>
        <v>1620.6999999999998</v>
      </c>
      <c r="N37" s="58">
        <f t="shared" ref="N37" si="19">+G37-M37</f>
        <v>25379.3</v>
      </c>
    </row>
    <row r="38" spans="1:14" s="55" customFormat="1" ht="39" customHeight="1" x14ac:dyDescent="0.45">
      <c r="A38" s="9">
        <v>32</v>
      </c>
      <c r="B38" s="84" t="s">
        <v>271</v>
      </c>
      <c r="C38" s="84" t="s">
        <v>183</v>
      </c>
      <c r="D38" s="84" t="s">
        <v>268</v>
      </c>
      <c r="E38" s="84" t="s">
        <v>19</v>
      </c>
      <c r="F38" s="84" t="s">
        <v>164</v>
      </c>
      <c r="G38" s="87">
        <v>25000</v>
      </c>
      <c r="H38" s="87">
        <v>0</v>
      </c>
      <c r="I38" s="87">
        <v>25</v>
      </c>
      <c r="J38" s="87">
        <v>717.5</v>
      </c>
      <c r="K38" s="87">
        <v>760</v>
      </c>
      <c r="L38" s="220">
        <v>0</v>
      </c>
      <c r="M38" s="87">
        <f>+H38+I38+J38+K38+L38</f>
        <v>1502.5</v>
      </c>
      <c r="N38" s="87">
        <f>+G38-M38</f>
        <v>23497.5</v>
      </c>
    </row>
    <row r="39" spans="1:14" ht="39" customHeight="1" x14ac:dyDescent="0.45">
      <c r="A39" s="9">
        <v>33</v>
      </c>
      <c r="B39" s="84" t="s">
        <v>222</v>
      </c>
      <c r="C39" s="84" t="s">
        <v>183</v>
      </c>
      <c r="D39" s="84" t="s">
        <v>46</v>
      </c>
      <c r="E39" s="84" t="s">
        <v>19</v>
      </c>
      <c r="F39" s="11" t="s">
        <v>163</v>
      </c>
      <c r="G39" s="58">
        <v>22000</v>
      </c>
      <c r="H39" s="58">
        <v>0</v>
      </c>
      <c r="I39" s="58">
        <v>25</v>
      </c>
      <c r="J39" s="58">
        <v>631.4</v>
      </c>
      <c r="K39" s="58">
        <v>668.8</v>
      </c>
      <c r="L39" s="220">
        <v>0</v>
      </c>
      <c r="M39" s="58">
        <f t="shared" si="6"/>
        <v>1325.1999999999998</v>
      </c>
      <c r="N39" s="58">
        <f t="shared" si="7"/>
        <v>20674.8</v>
      </c>
    </row>
    <row r="40" spans="1:14" ht="39" customHeight="1" x14ac:dyDescent="0.45">
      <c r="A40" s="9">
        <v>34</v>
      </c>
      <c r="B40" s="84" t="s">
        <v>272</v>
      </c>
      <c r="C40" s="84" t="s">
        <v>183</v>
      </c>
      <c r="D40" s="84" t="s">
        <v>268</v>
      </c>
      <c r="E40" s="84" t="s">
        <v>19</v>
      </c>
      <c r="F40" s="11" t="s">
        <v>163</v>
      </c>
      <c r="G40" s="58">
        <v>20000</v>
      </c>
      <c r="H40" s="58">
        <v>0</v>
      </c>
      <c r="I40" s="58">
        <v>25</v>
      </c>
      <c r="J40" s="234">
        <v>574</v>
      </c>
      <c r="K40" s="58">
        <v>608</v>
      </c>
      <c r="L40" s="220">
        <v>0</v>
      </c>
      <c r="M40" s="58">
        <f t="shared" si="6"/>
        <v>1207</v>
      </c>
      <c r="N40" s="58">
        <f t="shared" si="7"/>
        <v>18793</v>
      </c>
    </row>
    <row r="41" spans="1:14" ht="39" customHeight="1" x14ac:dyDescent="0.45">
      <c r="A41" s="9">
        <v>35</v>
      </c>
      <c r="B41" s="11" t="s">
        <v>90</v>
      </c>
      <c r="C41" s="11" t="s">
        <v>183</v>
      </c>
      <c r="D41" s="11" t="s">
        <v>252</v>
      </c>
      <c r="E41" s="11" t="s">
        <v>19</v>
      </c>
      <c r="F41" s="11" t="s">
        <v>164</v>
      </c>
      <c r="G41" s="58">
        <v>20000</v>
      </c>
      <c r="H41" s="58">
        <v>0</v>
      </c>
      <c r="I41" s="58">
        <v>25</v>
      </c>
      <c r="J41" s="234">
        <v>574</v>
      </c>
      <c r="K41" s="58">
        <v>608</v>
      </c>
      <c r="L41" s="219">
        <v>0</v>
      </c>
      <c r="M41" s="58">
        <f t="shared" ref="M41" si="20">+H41+I41+J41+K41+L41</f>
        <v>1207</v>
      </c>
      <c r="N41" s="58">
        <f t="shared" ref="N41" si="21">+G41-M41</f>
        <v>18793</v>
      </c>
    </row>
    <row r="42" spans="1:14" ht="39" customHeight="1" x14ac:dyDescent="0.45">
      <c r="A42" s="9">
        <v>36</v>
      </c>
      <c r="B42" s="84" t="s">
        <v>119</v>
      </c>
      <c r="C42" s="84" t="s">
        <v>183</v>
      </c>
      <c r="D42" s="84" t="s">
        <v>89</v>
      </c>
      <c r="E42" s="84" t="s">
        <v>19</v>
      </c>
      <c r="F42" s="11" t="s">
        <v>163</v>
      </c>
      <c r="G42" s="58">
        <v>20000</v>
      </c>
      <c r="H42" s="58">
        <v>0</v>
      </c>
      <c r="I42" s="58">
        <v>25</v>
      </c>
      <c r="J42" s="234">
        <v>574</v>
      </c>
      <c r="K42" s="58">
        <v>608</v>
      </c>
      <c r="L42" s="219">
        <v>0</v>
      </c>
      <c r="M42" s="58">
        <f t="shared" ref="M42:M44" si="22">+H42+I42+J42+K42+L42</f>
        <v>1207</v>
      </c>
      <c r="N42" s="58">
        <f t="shared" ref="N42:N45" si="23">+G42-M42</f>
        <v>18793</v>
      </c>
    </row>
    <row r="43" spans="1:14" ht="39" customHeight="1" x14ac:dyDescent="0.45">
      <c r="A43" s="9">
        <v>37</v>
      </c>
      <c r="B43" s="84" t="s">
        <v>242</v>
      </c>
      <c r="C43" s="84" t="s">
        <v>183</v>
      </c>
      <c r="D43" s="84" t="s">
        <v>89</v>
      </c>
      <c r="E43" s="84" t="s">
        <v>19</v>
      </c>
      <c r="F43" s="11" t="s">
        <v>163</v>
      </c>
      <c r="G43" s="58">
        <v>20000</v>
      </c>
      <c r="H43" s="58">
        <v>0</v>
      </c>
      <c r="I43" s="58">
        <v>25</v>
      </c>
      <c r="J43" s="234">
        <v>574</v>
      </c>
      <c r="K43" s="58">
        <v>608</v>
      </c>
      <c r="L43" s="219">
        <v>0</v>
      </c>
      <c r="M43" s="58">
        <f t="shared" si="22"/>
        <v>1207</v>
      </c>
      <c r="N43" s="58">
        <f t="shared" si="23"/>
        <v>18793</v>
      </c>
    </row>
    <row r="44" spans="1:14" ht="39" customHeight="1" x14ac:dyDescent="0.45">
      <c r="A44" s="9">
        <v>38</v>
      </c>
      <c r="B44" s="84" t="s">
        <v>395</v>
      </c>
      <c r="C44" s="84" t="s">
        <v>183</v>
      </c>
      <c r="D44" s="84" t="s">
        <v>89</v>
      </c>
      <c r="E44" s="84" t="s">
        <v>19</v>
      </c>
      <c r="F44" s="11" t="s">
        <v>163</v>
      </c>
      <c r="G44" s="58">
        <v>18000</v>
      </c>
      <c r="H44" s="58">
        <v>0</v>
      </c>
      <c r="I44" s="58">
        <v>25</v>
      </c>
      <c r="J44" s="234">
        <v>516.6</v>
      </c>
      <c r="K44" s="58">
        <v>547.20000000000005</v>
      </c>
      <c r="L44" s="219">
        <v>0</v>
      </c>
      <c r="M44" s="58">
        <f t="shared" si="22"/>
        <v>1088.8000000000002</v>
      </c>
      <c r="N44" s="58">
        <f t="shared" si="23"/>
        <v>16911.2</v>
      </c>
    </row>
    <row r="45" spans="1:14" ht="39" customHeight="1" x14ac:dyDescent="0.45">
      <c r="A45" s="9">
        <v>39</v>
      </c>
      <c r="B45" s="84" t="s">
        <v>396</v>
      </c>
      <c r="C45" s="84" t="s">
        <v>183</v>
      </c>
      <c r="D45" s="84" t="s">
        <v>89</v>
      </c>
      <c r="E45" s="84" t="s">
        <v>19</v>
      </c>
      <c r="F45" s="11" t="s">
        <v>163</v>
      </c>
      <c r="G45" s="58">
        <v>18000</v>
      </c>
      <c r="H45" s="58">
        <v>0</v>
      </c>
      <c r="I45" s="58">
        <v>25</v>
      </c>
      <c r="J45" s="234">
        <v>516.6</v>
      </c>
      <c r="K45" s="58">
        <v>547.20000000000005</v>
      </c>
      <c r="L45" s="219">
        <v>0</v>
      </c>
      <c r="M45" s="58">
        <f t="shared" ref="M45" si="24">+H45+I45+J45+K45+L45</f>
        <v>1088.8000000000002</v>
      </c>
      <c r="N45" s="58">
        <f t="shared" si="23"/>
        <v>16911.2</v>
      </c>
    </row>
    <row r="46" spans="1:14" ht="39" customHeight="1" x14ac:dyDescent="0.45">
      <c r="A46" s="9">
        <v>40</v>
      </c>
      <c r="B46" s="84" t="s">
        <v>397</v>
      </c>
      <c r="C46" s="84" t="s">
        <v>183</v>
      </c>
      <c r="D46" s="84" t="s">
        <v>89</v>
      </c>
      <c r="E46" s="84" t="s">
        <v>19</v>
      </c>
      <c r="F46" s="11" t="s">
        <v>163</v>
      </c>
      <c r="G46" s="58">
        <v>18000</v>
      </c>
      <c r="H46" s="58">
        <v>0</v>
      </c>
      <c r="I46" s="58">
        <v>25</v>
      </c>
      <c r="J46" s="234">
        <v>516.6</v>
      </c>
      <c r="K46" s="58">
        <v>547.20000000000005</v>
      </c>
      <c r="L46" s="219">
        <v>0</v>
      </c>
      <c r="M46" s="58">
        <f t="shared" ref="M46" si="25">+H46+I46+J46+K46+L46</f>
        <v>1088.8000000000002</v>
      </c>
      <c r="N46" s="58">
        <f t="shared" ref="N46" si="26">+G46-M46</f>
        <v>16911.2</v>
      </c>
    </row>
    <row r="47" spans="1:14" ht="39" customHeight="1" x14ac:dyDescent="0.45">
      <c r="A47" s="9">
        <v>41</v>
      </c>
      <c r="B47" s="84" t="s">
        <v>221</v>
      </c>
      <c r="C47" s="84" t="s">
        <v>183</v>
      </c>
      <c r="D47" s="84" t="s">
        <v>89</v>
      </c>
      <c r="E47" s="84" t="s">
        <v>19</v>
      </c>
      <c r="F47" s="11" t="s">
        <v>163</v>
      </c>
      <c r="G47" s="58">
        <v>13200</v>
      </c>
      <c r="H47" s="58">
        <v>0</v>
      </c>
      <c r="I47" s="58">
        <v>25</v>
      </c>
      <c r="J47" s="58">
        <v>378.84</v>
      </c>
      <c r="K47" s="58">
        <v>401.28</v>
      </c>
      <c r="L47" s="219">
        <v>0</v>
      </c>
      <c r="M47" s="58">
        <f t="shared" si="6"/>
        <v>805.11999999999989</v>
      </c>
      <c r="N47" s="58">
        <f t="shared" si="7"/>
        <v>12394.880000000001</v>
      </c>
    </row>
    <row r="48" spans="1:14" ht="39" customHeight="1" x14ac:dyDescent="0.45">
      <c r="A48" s="9">
        <v>42</v>
      </c>
      <c r="B48" s="84" t="s">
        <v>112</v>
      </c>
      <c r="C48" s="84" t="s">
        <v>183</v>
      </c>
      <c r="D48" s="84" t="s">
        <v>89</v>
      </c>
      <c r="E48" s="84" t="s">
        <v>19</v>
      </c>
      <c r="F48" s="11" t="s">
        <v>163</v>
      </c>
      <c r="G48" s="58">
        <v>13200</v>
      </c>
      <c r="H48" s="58">
        <v>0</v>
      </c>
      <c r="I48" s="58">
        <v>25</v>
      </c>
      <c r="J48" s="58">
        <v>378.84</v>
      </c>
      <c r="K48" s="58">
        <v>401.28</v>
      </c>
      <c r="L48" s="219">
        <v>0</v>
      </c>
      <c r="M48" s="58">
        <f t="shared" si="6"/>
        <v>805.11999999999989</v>
      </c>
      <c r="N48" s="58">
        <f t="shared" si="7"/>
        <v>12394.880000000001</v>
      </c>
    </row>
    <row r="49" spans="1:14" ht="28.5" customHeight="1" x14ac:dyDescent="0.45">
      <c r="A49" s="247" t="s">
        <v>167</v>
      </c>
      <c r="B49" s="247"/>
      <c r="C49" s="247"/>
      <c r="D49" s="247"/>
      <c r="E49" s="247"/>
      <c r="F49" s="247"/>
      <c r="G49" s="66">
        <f t="shared" ref="G49:N49" si="27">SUM(G8:G48)</f>
        <v>1460400</v>
      </c>
      <c r="H49" s="59">
        <f t="shared" si="27"/>
        <v>41975.650000000009</v>
      </c>
      <c r="I49" s="66">
        <f t="shared" si="27"/>
        <v>1025</v>
      </c>
      <c r="J49" s="59">
        <f t="shared" si="27"/>
        <v>41913.480000000003</v>
      </c>
      <c r="K49" s="59">
        <f t="shared" si="27"/>
        <v>44396.160000000011</v>
      </c>
      <c r="L49" s="59">
        <f>SUM(L8:L48)</f>
        <v>25627.258999999998</v>
      </c>
      <c r="M49" s="59">
        <f t="shared" si="27"/>
        <v>154937.549</v>
      </c>
      <c r="N49" s="59">
        <f t="shared" si="27"/>
        <v>1305462.4509999999</v>
      </c>
    </row>
    <row r="50" spans="1:14" ht="28.5" customHeight="1" x14ac:dyDescent="0.45">
      <c r="A50" s="46"/>
      <c r="B50" s="46"/>
      <c r="C50" s="46"/>
      <c r="D50" s="46"/>
      <c r="E50" s="46"/>
      <c r="F50" s="46"/>
      <c r="G50" s="177"/>
      <c r="H50" s="178"/>
      <c r="I50" s="177"/>
      <c r="J50" s="178"/>
      <c r="K50" s="178"/>
      <c r="L50" s="178"/>
      <c r="M50" s="178"/>
      <c r="N50" s="178"/>
    </row>
    <row r="51" spans="1:14" ht="28.5" customHeight="1" x14ac:dyDescent="0.45">
      <c r="A51" s="46"/>
      <c r="B51" s="46"/>
      <c r="C51" s="46"/>
      <c r="D51" s="46"/>
      <c r="E51" s="46"/>
      <c r="F51" s="46"/>
      <c r="G51" s="177"/>
      <c r="H51" s="178"/>
      <c r="I51" s="177"/>
      <c r="J51" s="178"/>
      <c r="K51" s="178"/>
      <c r="L51" s="178"/>
      <c r="M51" s="178"/>
      <c r="N51" s="178"/>
    </row>
    <row r="52" spans="1:14" ht="28.5" customHeight="1" x14ac:dyDescent="0.45">
      <c r="A52" s="46"/>
      <c r="B52" s="46"/>
      <c r="C52" s="46"/>
      <c r="D52" s="46"/>
      <c r="E52" s="46"/>
      <c r="F52" s="46"/>
      <c r="G52" s="177"/>
      <c r="H52" s="178"/>
      <c r="I52" s="177"/>
      <c r="J52" s="178"/>
      <c r="K52" s="178"/>
      <c r="L52" s="178"/>
      <c r="M52" s="178"/>
      <c r="N52" s="178"/>
    </row>
    <row r="53" spans="1:14" ht="28.5" customHeight="1" x14ac:dyDescent="0.45">
      <c r="A53" s="46"/>
      <c r="B53" s="46"/>
      <c r="C53" s="46"/>
      <c r="D53" s="46"/>
      <c r="E53" s="233"/>
      <c r="F53" s="46"/>
      <c r="G53" s="130"/>
      <c r="H53" s="125"/>
      <c r="I53" s="130"/>
      <c r="J53" s="125"/>
      <c r="K53" s="125"/>
      <c r="L53" s="125"/>
      <c r="M53" s="125"/>
      <c r="N53" s="125"/>
    </row>
    <row r="54" spans="1:14" ht="39" customHeight="1" x14ac:dyDescent="0.6">
      <c r="A54" s="18"/>
      <c r="B54" s="121" t="s">
        <v>84</v>
      </c>
      <c r="C54" s="120"/>
      <c r="D54" s="120"/>
      <c r="E54" s="120"/>
      <c r="F54" s="120"/>
      <c r="G54" s="131"/>
      <c r="H54" s="137" t="s">
        <v>85</v>
      </c>
      <c r="I54" s="218"/>
      <c r="J54" s="137"/>
      <c r="K54" s="116"/>
      <c r="L54" s="132"/>
      <c r="M54" s="132"/>
      <c r="N54" s="132"/>
    </row>
    <row r="55" spans="1:14" ht="30" customHeight="1" x14ac:dyDescent="0.6">
      <c r="A55" s="18"/>
      <c r="B55" s="120" t="s">
        <v>169</v>
      </c>
      <c r="C55" s="120"/>
      <c r="D55" s="120"/>
      <c r="E55" s="120"/>
      <c r="F55" s="120"/>
      <c r="G55" s="131"/>
      <c r="H55" s="126" t="s">
        <v>86</v>
      </c>
      <c r="I55" s="131"/>
      <c r="J55" s="138"/>
      <c r="K55" s="139"/>
      <c r="L55" s="132"/>
      <c r="M55" s="132"/>
      <c r="N55" s="132"/>
    </row>
    <row r="56" spans="1:14" ht="39" customHeight="1" x14ac:dyDescent="0.5">
      <c r="A56" s="18"/>
      <c r="B56" s="17"/>
      <c r="C56" s="98"/>
      <c r="D56" s="98"/>
      <c r="E56" s="98"/>
      <c r="F56" s="98"/>
      <c r="G56" s="132"/>
      <c r="H56" s="127"/>
      <c r="I56" s="132"/>
      <c r="J56" s="127"/>
      <c r="K56" s="132"/>
      <c r="L56" s="132"/>
      <c r="M56" s="132"/>
      <c r="N56" s="132"/>
    </row>
    <row r="57" spans="1:14" ht="39" customHeight="1" x14ac:dyDescent="0.5">
      <c r="A57" s="18"/>
      <c r="B57" s="17"/>
      <c r="C57" s="98"/>
      <c r="D57" s="98"/>
      <c r="E57" s="98"/>
      <c r="F57" s="98"/>
      <c r="G57" s="132"/>
      <c r="H57" s="132"/>
      <c r="I57" s="132"/>
      <c r="J57" s="132"/>
      <c r="K57" s="132"/>
      <c r="L57" s="132"/>
      <c r="N57" s="132"/>
    </row>
    <row r="58" spans="1:14" ht="39" customHeight="1" x14ac:dyDescent="0.45">
      <c r="A58" s="18"/>
      <c r="B58" s="17"/>
      <c r="C58" s="17"/>
      <c r="D58" s="17"/>
      <c r="E58" s="17"/>
      <c r="F58" s="17"/>
      <c r="G58" s="130"/>
      <c r="H58" s="130"/>
      <c r="I58" s="130"/>
      <c r="J58" s="130"/>
      <c r="K58" s="130"/>
      <c r="L58" s="130"/>
      <c r="M58" s="130"/>
      <c r="N58" s="133"/>
    </row>
    <row r="59" spans="1:14" ht="39" customHeight="1" x14ac:dyDescent="0.4">
      <c r="A59" s="14"/>
      <c r="B59" s="28"/>
      <c r="C59" s="28"/>
      <c r="D59" s="28"/>
      <c r="E59" s="28"/>
      <c r="F59" s="28"/>
      <c r="G59" s="133"/>
      <c r="H59" s="133"/>
      <c r="I59" s="133"/>
      <c r="J59" s="133"/>
      <c r="K59" s="133"/>
      <c r="L59" s="133"/>
      <c r="M59" s="133"/>
      <c r="N59" s="133"/>
    </row>
    <row r="60" spans="1:14" ht="39" customHeight="1" x14ac:dyDescent="0.4">
      <c r="A60" s="14"/>
      <c r="B60" s="28"/>
      <c r="C60" s="28"/>
      <c r="D60" s="28"/>
      <c r="E60" s="28"/>
      <c r="F60" s="28"/>
      <c r="G60" s="133"/>
      <c r="H60" s="133"/>
      <c r="I60" s="133"/>
      <c r="J60" s="133"/>
      <c r="K60" s="133"/>
      <c r="L60" s="133"/>
      <c r="M60" s="133"/>
      <c r="N60" s="133"/>
    </row>
    <row r="61" spans="1:14" ht="39" customHeight="1" x14ac:dyDescent="0.45">
      <c r="A61" s="30"/>
      <c r="B61" s="31"/>
      <c r="C61" s="31"/>
      <c r="D61" s="31"/>
      <c r="E61" s="31"/>
      <c r="F61" s="31"/>
      <c r="G61" s="134"/>
      <c r="H61" s="63"/>
      <c r="I61" s="134"/>
      <c r="J61" s="63"/>
      <c r="K61" s="63"/>
      <c r="L61" s="140"/>
      <c r="M61" s="140"/>
      <c r="N61" s="140"/>
    </row>
    <row r="62" spans="1:14" ht="39" customHeight="1" x14ac:dyDescent="0.45">
      <c r="A62" s="25"/>
      <c r="B62" s="31"/>
      <c r="C62" s="31"/>
      <c r="D62" s="31"/>
      <c r="E62" s="31"/>
      <c r="F62" s="31"/>
      <c r="G62" s="135"/>
      <c r="H62" s="64"/>
      <c r="I62" s="135"/>
      <c r="J62" s="64"/>
      <c r="K62" s="64"/>
      <c r="L62" s="140"/>
      <c r="M62" s="140"/>
      <c r="N62" s="140"/>
    </row>
    <row r="63" spans="1:14" ht="39" customHeight="1" x14ac:dyDescent="0.45">
      <c r="A63" s="25"/>
      <c r="B63" s="31"/>
      <c r="C63" s="31"/>
      <c r="D63" s="31"/>
      <c r="E63" s="31"/>
      <c r="F63" s="31"/>
      <c r="G63" s="135"/>
      <c r="H63" s="64"/>
      <c r="I63" s="135"/>
      <c r="J63" s="64"/>
      <c r="K63" s="64"/>
      <c r="L63" s="140"/>
      <c r="M63" s="140"/>
      <c r="N63" s="140"/>
    </row>
  </sheetData>
  <mergeCells count="6">
    <mergeCell ref="A1:M1"/>
    <mergeCell ref="A3:N3"/>
    <mergeCell ref="A49:F49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2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8"/>
  <sheetViews>
    <sheetView topLeftCell="A30" zoomScale="64" zoomScaleNormal="64" zoomScaleSheetLayoutView="53" zoomScalePageLayoutView="39" workbookViewId="0">
      <selection activeCell="C41" sqref="C41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5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30" style="65" customWidth="1"/>
    <col min="8" max="8" width="21.28515625" customWidth="1"/>
    <col min="9" max="9" width="19.140625" customWidth="1"/>
    <col min="10" max="10" width="26.42578125" style="65" customWidth="1"/>
    <col min="11" max="11" width="22.140625" style="65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7" s="1" customFormat="1" ht="14.25" customHeight="1" x14ac:dyDescent="0.5">
      <c r="A2" s="2"/>
      <c r="B2" s="77"/>
      <c r="C2" s="2"/>
      <c r="D2" s="2"/>
      <c r="E2" s="2"/>
      <c r="F2" s="2"/>
      <c r="G2" s="56"/>
      <c r="H2" s="2"/>
      <c r="I2" s="2"/>
      <c r="J2" s="56"/>
      <c r="K2" s="56"/>
      <c r="L2" s="2"/>
      <c r="M2" s="2"/>
      <c r="N2" s="44"/>
    </row>
    <row r="3" spans="1:17" s="1" customFormat="1" ht="14.25" customHeight="1" x14ac:dyDescent="0.5">
      <c r="A3" s="2"/>
      <c r="B3" s="77"/>
      <c r="C3" s="2"/>
      <c r="D3" s="2"/>
      <c r="E3" s="2"/>
      <c r="F3" s="2"/>
      <c r="G3" s="56"/>
      <c r="H3" s="2"/>
      <c r="I3" s="2"/>
      <c r="J3" s="56"/>
      <c r="K3" s="56"/>
      <c r="L3" s="2"/>
      <c r="M3" s="2"/>
      <c r="N3" s="44"/>
    </row>
    <row r="4" spans="1:17" s="1" customFormat="1" ht="30.75" customHeight="1" x14ac:dyDescent="0.5">
      <c r="A4" s="243" t="s">
        <v>161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</row>
    <row r="5" spans="1:17" s="1" customFormat="1" ht="24" customHeight="1" x14ac:dyDescent="0.5">
      <c r="A5" s="26"/>
      <c r="B5" s="242" t="s">
        <v>415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</row>
    <row r="6" spans="1:17" s="1" customFormat="1" ht="18.75" customHeight="1" x14ac:dyDescent="0.5">
      <c r="A6" s="243" t="s">
        <v>160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3"/>
      <c r="P6" s="3"/>
      <c r="Q6" s="3"/>
    </row>
    <row r="7" spans="1:17" s="1" customFormat="1" ht="23.25" customHeight="1" x14ac:dyDescent="0.5">
      <c r="A7" s="248"/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162</v>
      </c>
      <c r="G8" s="57" t="s">
        <v>166</v>
      </c>
      <c r="H8" s="6" t="s">
        <v>6</v>
      </c>
      <c r="I8" s="7" t="s">
        <v>7</v>
      </c>
      <c r="J8" s="66" t="s">
        <v>8</v>
      </c>
      <c r="K8" s="57" t="s">
        <v>9</v>
      </c>
      <c r="L8" s="7" t="s">
        <v>10</v>
      </c>
      <c r="M8" s="7" t="s">
        <v>11</v>
      </c>
      <c r="N8" s="45" t="s">
        <v>12</v>
      </c>
    </row>
    <row r="9" spans="1:17" ht="39" customHeight="1" x14ac:dyDescent="0.45">
      <c r="A9" s="118" t="s">
        <v>278</v>
      </c>
      <c r="B9" s="84" t="s">
        <v>127</v>
      </c>
      <c r="C9" s="84" t="s">
        <v>128</v>
      </c>
      <c r="D9" s="84" t="s">
        <v>23</v>
      </c>
      <c r="E9" s="84" t="s">
        <v>25</v>
      </c>
      <c r="F9" s="84" t="s">
        <v>164</v>
      </c>
      <c r="G9" s="87">
        <v>80000</v>
      </c>
      <c r="H9" s="221">
        <v>7400.94</v>
      </c>
      <c r="I9" s="85">
        <v>25</v>
      </c>
      <c r="J9" s="87">
        <v>2296</v>
      </c>
      <c r="K9" s="87">
        <v>2432</v>
      </c>
      <c r="L9" s="221">
        <v>0</v>
      </c>
      <c r="M9" s="85">
        <f t="shared" ref="M9" si="0">+H9+I9+J9+K9+L9</f>
        <v>12153.939999999999</v>
      </c>
      <c r="N9" s="85">
        <f t="shared" ref="N9" si="1">+G9-M9</f>
        <v>67846.06</v>
      </c>
    </row>
    <row r="10" spans="1:17" ht="39" customHeight="1" x14ac:dyDescent="0.45">
      <c r="A10" s="118" t="s">
        <v>279</v>
      </c>
      <c r="B10" s="84" t="s">
        <v>123</v>
      </c>
      <c r="C10" s="84" t="s">
        <v>51</v>
      </c>
      <c r="D10" s="84" t="s">
        <v>352</v>
      </c>
      <c r="E10" s="84" t="s">
        <v>25</v>
      </c>
      <c r="F10" s="84" t="s">
        <v>164</v>
      </c>
      <c r="G10" s="87">
        <v>65000</v>
      </c>
      <c r="H10" s="221">
        <v>4427.55</v>
      </c>
      <c r="I10" s="85">
        <v>25</v>
      </c>
      <c r="J10" s="87">
        <v>1865.5</v>
      </c>
      <c r="K10" s="87">
        <v>1976</v>
      </c>
      <c r="L10" s="221">
        <v>771.5</v>
      </c>
      <c r="M10" s="85">
        <f>+H10+I10+J10+K10+L10</f>
        <v>9065.5499999999993</v>
      </c>
      <c r="N10" s="85">
        <f>+G10-M10</f>
        <v>55934.45</v>
      </c>
    </row>
    <row r="11" spans="1:17" ht="39" customHeight="1" x14ac:dyDescent="0.45">
      <c r="A11" s="118" t="s">
        <v>280</v>
      </c>
      <c r="B11" s="84" t="s">
        <v>131</v>
      </c>
      <c r="C11" s="84" t="s">
        <v>130</v>
      </c>
      <c r="D11" s="84" t="s">
        <v>24</v>
      </c>
      <c r="E11" s="84" t="s">
        <v>19</v>
      </c>
      <c r="F11" s="84" t="s">
        <v>163</v>
      </c>
      <c r="G11" s="87">
        <v>65000</v>
      </c>
      <c r="H11" s="221">
        <v>4427.55</v>
      </c>
      <c r="I11" s="85">
        <v>25</v>
      </c>
      <c r="J11" s="87">
        <v>1865.5</v>
      </c>
      <c r="K11" s="87">
        <v>1976</v>
      </c>
      <c r="L11" s="221">
        <v>0</v>
      </c>
      <c r="M11" s="85">
        <f t="shared" ref="M11:M19" si="2">+H11+I11+J11+K11+L11</f>
        <v>8294.0499999999993</v>
      </c>
      <c r="N11" s="85">
        <f t="shared" ref="N11:N31" si="3">+G11-M11</f>
        <v>56705.95</v>
      </c>
    </row>
    <row r="12" spans="1:17" ht="39" customHeight="1" x14ac:dyDescent="0.45">
      <c r="A12" s="118" t="s">
        <v>281</v>
      </c>
      <c r="B12" s="84" t="s">
        <v>236</v>
      </c>
      <c r="C12" s="84" t="s">
        <v>137</v>
      </c>
      <c r="D12" s="84" t="s">
        <v>23</v>
      </c>
      <c r="E12" s="84" t="s">
        <v>25</v>
      </c>
      <c r="F12" s="84" t="s">
        <v>164</v>
      </c>
      <c r="G12" s="87">
        <v>60000</v>
      </c>
      <c r="H12" s="221">
        <v>3486.65</v>
      </c>
      <c r="I12" s="85">
        <v>25</v>
      </c>
      <c r="J12" s="87">
        <v>1722</v>
      </c>
      <c r="K12" s="87">
        <v>1824</v>
      </c>
      <c r="L12" s="221">
        <v>1376</v>
      </c>
      <c r="M12" s="85">
        <f t="shared" si="2"/>
        <v>8433.65</v>
      </c>
      <c r="N12" s="85">
        <f t="shared" si="3"/>
        <v>51566.35</v>
      </c>
    </row>
    <row r="13" spans="1:17" ht="39" customHeight="1" x14ac:dyDescent="0.45">
      <c r="A13" s="118" t="s">
        <v>282</v>
      </c>
      <c r="B13" s="84" t="s">
        <v>220</v>
      </c>
      <c r="C13" s="84" t="s">
        <v>200</v>
      </c>
      <c r="D13" s="84" t="s">
        <v>24</v>
      </c>
      <c r="E13" s="84" t="s">
        <v>19</v>
      </c>
      <c r="F13" s="84" t="s">
        <v>163</v>
      </c>
      <c r="G13" s="222">
        <v>60000</v>
      </c>
      <c r="H13" s="221">
        <v>3486.65</v>
      </c>
      <c r="I13" s="85">
        <v>25</v>
      </c>
      <c r="J13" s="222">
        <v>1722</v>
      </c>
      <c r="K13" s="222">
        <v>1824</v>
      </c>
      <c r="L13" s="221">
        <v>0</v>
      </c>
      <c r="M13" s="85">
        <f t="shared" si="2"/>
        <v>7057.65</v>
      </c>
      <c r="N13" s="85">
        <f t="shared" ref="N13:N15" si="4">+G13-M13</f>
        <v>52942.35</v>
      </c>
    </row>
    <row r="14" spans="1:17" ht="39" customHeight="1" x14ac:dyDescent="0.45">
      <c r="A14" s="118" t="s">
        <v>283</v>
      </c>
      <c r="B14" s="84" t="s">
        <v>241</v>
      </c>
      <c r="C14" s="84" t="s">
        <v>133</v>
      </c>
      <c r="D14" s="84" t="s">
        <v>33</v>
      </c>
      <c r="E14" s="84" t="s">
        <v>19</v>
      </c>
      <c r="F14" s="84" t="s">
        <v>164</v>
      </c>
      <c r="G14" s="87">
        <v>55000</v>
      </c>
      <c r="H14" s="221">
        <v>2559.6799999999998</v>
      </c>
      <c r="I14" s="85">
        <v>25</v>
      </c>
      <c r="J14" s="87">
        <v>1578.5</v>
      </c>
      <c r="K14" s="87">
        <v>1672</v>
      </c>
      <c r="L14" s="221">
        <v>4122.97</v>
      </c>
      <c r="M14" s="85">
        <f t="shared" ref="M14" si="5">+H14+I14+J14+K14+L14</f>
        <v>9958.1500000000015</v>
      </c>
      <c r="N14" s="85">
        <f t="shared" si="4"/>
        <v>45041.85</v>
      </c>
    </row>
    <row r="15" spans="1:17" ht="39" customHeight="1" x14ac:dyDescent="0.45">
      <c r="A15" s="118" t="s">
        <v>284</v>
      </c>
      <c r="B15" s="84" t="s">
        <v>126</v>
      </c>
      <c r="C15" s="84" t="s">
        <v>51</v>
      </c>
      <c r="D15" s="84" t="s">
        <v>33</v>
      </c>
      <c r="E15" s="84" t="s">
        <v>25</v>
      </c>
      <c r="F15" s="84" t="s">
        <v>163</v>
      </c>
      <c r="G15" s="222">
        <v>55000</v>
      </c>
      <c r="H15" s="221">
        <v>2559.6799999999998</v>
      </c>
      <c r="I15" s="85">
        <v>25</v>
      </c>
      <c r="J15" s="87">
        <v>1578.5</v>
      </c>
      <c r="K15" s="87">
        <v>1672</v>
      </c>
      <c r="L15" s="221">
        <v>0</v>
      </c>
      <c r="M15" s="85">
        <f>+H15+I15+J15+K15+L15</f>
        <v>5835.18</v>
      </c>
      <c r="N15" s="85">
        <f t="shared" si="4"/>
        <v>49164.82</v>
      </c>
    </row>
    <row r="16" spans="1:17" ht="39" customHeight="1" x14ac:dyDescent="0.45">
      <c r="A16" s="118" t="s">
        <v>285</v>
      </c>
      <c r="B16" s="84" t="s">
        <v>134</v>
      </c>
      <c r="C16" s="84" t="s">
        <v>178</v>
      </c>
      <c r="D16" s="84" t="s">
        <v>258</v>
      </c>
      <c r="E16" s="84" t="s">
        <v>19</v>
      </c>
      <c r="F16" s="84" t="s">
        <v>163</v>
      </c>
      <c r="G16" s="87">
        <v>45000</v>
      </c>
      <c r="H16" s="221">
        <v>1148.33</v>
      </c>
      <c r="I16" s="85">
        <v>25</v>
      </c>
      <c r="J16" s="87">
        <v>1291.5</v>
      </c>
      <c r="K16" s="87">
        <v>1368</v>
      </c>
      <c r="L16" s="221">
        <v>0</v>
      </c>
      <c r="M16" s="85">
        <f>+H16+I16+J16+K16+L16</f>
        <v>3832.83</v>
      </c>
      <c r="N16" s="85">
        <f>+G16-M16</f>
        <v>41167.17</v>
      </c>
    </row>
    <row r="17" spans="1:14" ht="39" customHeight="1" x14ac:dyDescent="0.45">
      <c r="A17" s="118" t="s">
        <v>286</v>
      </c>
      <c r="B17" s="84" t="s">
        <v>129</v>
      </c>
      <c r="C17" s="84" t="s">
        <v>130</v>
      </c>
      <c r="D17" s="84" t="s">
        <v>33</v>
      </c>
      <c r="E17" s="84" t="s">
        <v>19</v>
      </c>
      <c r="F17" s="84" t="s">
        <v>164</v>
      </c>
      <c r="G17" s="222">
        <v>40000</v>
      </c>
      <c r="H17" s="221">
        <v>442.65</v>
      </c>
      <c r="I17" s="85">
        <v>25</v>
      </c>
      <c r="J17" s="222">
        <v>1148</v>
      </c>
      <c r="K17" s="222">
        <v>1216</v>
      </c>
      <c r="L17" s="221">
        <v>0</v>
      </c>
      <c r="M17" s="85">
        <f t="shared" si="2"/>
        <v>2831.65</v>
      </c>
      <c r="N17" s="85">
        <f t="shared" si="3"/>
        <v>37168.35</v>
      </c>
    </row>
    <row r="18" spans="1:14" ht="39" customHeight="1" x14ac:dyDescent="0.45">
      <c r="A18" s="118" t="s">
        <v>287</v>
      </c>
      <c r="B18" s="84" t="s">
        <v>132</v>
      </c>
      <c r="C18" s="84" t="s">
        <v>130</v>
      </c>
      <c r="D18" s="84" t="s">
        <v>33</v>
      </c>
      <c r="E18" s="84" t="s">
        <v>19</v>
      </c>
      <c r="F18" s="84" t="s">
        <v>164</v>
      </c>
      <c r="G18" s="222">
        <v>40000</v>
      </c>
      <c r="H18" s="221">
        <v>442.65</v>
      </c>
      <c r="I18" s="85">
        <v>25</v>
      </c>
      <c r="J18" s="222">
        <v>1148</v>
      </c>
      <c r="K18" s="222">
        <v>1216</v>
      </c>
      <c r="L18" s="221">
        <v>1758.14</v>
      </c>
      <c r="M18" s="85">
        <f t="shared" si="2"/>
        <v>4589.79</v>
      </c>
      <c r="N18" s="85">
        <f t="shared" si="3"/>
        <v>35410.21</v>
      </c>
    </row>
    <row r="19" spans="1:14" ht="39" customHeight="1" x14ac:dyDescent="0.45">
      <c r="A19" s="118" t="s">
        <v>288</v>
      </c>
      <c r="B19" s="84" t="s">
        <v>313</v>
      </c>
      <c r="C19" s="84" t="s">
        <v>51</v>
      </c>
      <c r="D19" s="84" t="s">
        <v>53</v>
      </c>
      <c r="E19" s="84" t="s">
        <v>19</v>
      </c>
      <c r="F19" s="84" t="s">
        <v>164</v>
      </c>
      <c r="G19" s="222">
        <v>40000</v>
      </c>
      <c r="H19" s="221">
        <v>442.65</v>
      </c>
      <c r="I19" s="85">
        <v>25</v>
      </c>
      <c r="J19" s="222">
        <v>1148</v>
      </c>
      <c r="K19" s="222">
        <v>1216</v>
      </c>
      <c r="L19" s="221">
        <v>0</v>
      </c>
      <c r="M19" s="85">
        <f t="shared" si="2"/>
        <v>2831.65</v>
      </c>
      <c r="N19" s="85">
        <f t="shared" si="3"/>
        <v>37168.35</v>
      </c>
    </row>
    <row r="20" spans="1:14" ht="39" customHeight="1" x14ac:dyDescent="0.45">
      <c r="A20" s="118" t="s">
        <v>289</v>
      </c>
      <c r="B20" s="84" t="s">
        <v>249</v>
      </c>
      <c r="C20" s="84" t="s">
        <v>266</v>
      </c>
      <c r="D20" s="84" t="s">
        <v>252</v>
      </c>
      <c r="E20" s="84" t="s">
        <v>19</v>
      </c>
      <c r="F20" s="84" t="s">
        <v>164</v>
      </c>
      <c r="G20" s="87">
        <v>35000</v>
      </c>
      <c r="H20" s="85">
        <v>0</v>
      </c>
      <c r="I20" s="85">
        <v>25</v>
      </c>
      <c r="J20" s="87">
        <v>1004.5</v>
      </c>
      <c r="K20" s="87">
        <v>1064</v>
      </c>
      <c r="L20" s="221">
        <v>0</v>
      </c>
      <c r="M20" s="85">
        <f>+H20+I20+J20+K20+L20</f>
        <v>2093.5</v>
      </c>
      <c r="N20" s="85">
        <f t="shared" si="3"/>
        <v>32906.5</v>
      </c>
    </row>
    <row r="21" spans="1:14" ht="39" customHeight="1" x14ac:dyDescent="0.45">
      <c r="A21" s="118" t="s">
        <v>290</v>
      </c>
      <c r="B21" s="84" t="s">
        <v>250</v>
      </c>
      <c r="C21" s="84" t="s">
        <v>266</v>
      </c>
      <c r="D21" s="84" t="s">
        <v>252</v>
      </c>
      <c r="E21" s="84" t="s">
        <v>19</v>
      </c>
      <c r="F21" s="84" t="s">
        <v>251</v>
      </c>
      <c r="G21" s="87">
        <v>35000</v>
      </c>
      <c r="H21" s="85">
        <v>0</v>
      </c>
      <c r="I21" s="85">
        <v>25</v>
      </c>
      <c r="J21" s="87">
        <v>1004.5</v>
      </c>
      <c r="K21" s="87">
        <v>1064</v>
      </c>
      <c r="L21" s="221">
        <v>0</v>
      </c>
      <c r="M21" s="85">
        <f>+H21+I21+J21+K21+L21</f>
        <v>2093.5</v>
      </c>
      <c r="N21" s="85">
        <f t="shared" si="3"/>
        <v>32906.5</v>
      </c>
    </row>
    <row r="22" spans="1:14" ht="39" customHeight="1" x14ac:dyDescent="0.45">
      <c r="A22" s="118" t="s">
        <v>291</v>
      </c>
      <c r="B22" s="84" t="s">
        <v>191</v>
      </c>
      <c r="C22" s="84" t="s">
        <v>51</v>
      </c>
      <c r="D22" s="84" t="s">
        <v>53</v>
      </c>
      <c r="E22" s="84" t="s">
        <v>19</v>
      </c>
      <c r="F22" s="84" t="s">
        <v>164</v>
      </c>
      <c r="G22" s="87">
        <v>35000</v>
      </c>
      <c r="H22" s="85">
        <v>0</v>
      </c>
      <c r="I22" s="85">
        <v>25</v>
      </c>
      <c r="J22" s="87">
        <v>1004.5</v>
      </c>
      <c r="K22" s="87">
        <v>1064</v>
      </c>
      <c r="L22" s="221">
        <v>1715.46</v>
      </c>
      <c r="M22" s="85">
        <f t="shared" ref="M22:M28" si="6">+H22+I22+J22+K22+L22</f>
        <v>3808.96</v>
      </c>
      <c r="N22" s="85">
        <f t="shared" si="3"/>
        <v>31191.040000000001</v>
      </c>
    </row>
    <row r="23" spans="1:14" ht="39" customHeight="1" x14ac:dyDescent="0.45">
      <c r="A23" s="118" t="s">
        <v>292</v>
      </c>
      <c r="B23" s="84" t="s">
        <v>135</v>
      </c>
      <c r="C23" s="84" t="s">
        <v>183</v>
      </c>
      <c r="D23" s="84" t="s">
        <v>136</v>
      </c>
      <c r="E23" s="84" t="s">
        <v>25</v>
      </c>
      <c r="F23" s="84" t="s">
        <v>163</v>
      </c>
      <c r="G23" s="87">
        <v>35000</v>
      </c>
      <c r="H23" s="85">
        <v>0</v>
      </c>
      <c r="I23" s="85">
        <v>25</v>
      </c>
      <c r="J23" s="87">
        <v>1004.5</v>
      </c>
      <c r="K23" s="87">
        <v>1064</v>
      </c>
      <c r="L23" s="221">
        <v>31867.4</v>
      </c>
      <c r="M23" s="85">
        <f t="shared" si="6"/>
        <v>33960.9</v>
      </c>
      <c r="N23" s="85">
        <f t="shared" si="3"/>
        <v>1039.0999999999985</v>
      </c>
    </row>
    <row r="24" spans="1:14" ht="39" customHeight="1" x14ac:dyDescent="0.45">
      <c r="A24" s="118" t="s">
        <v>293</v>
      </c>
      <c r="B24" s="84" t="s">
        <v>138</v>
      </c>
      <c r="C24" s="84" t="s">
        <v>139</v>
      </c>
      <c r="D24" s="84" t="s">
        <v>53</v>
      </c>
      <c r="E24" s="84" t="s">
        <v>25</v>
      </c>
      <c r="F24" s="84" t="s">
        <v>164</v>
      </c>
      <c r="G24" s="87">
        <v>35000</v>
      </c>
      <c r="H24" s="85">
        <v>0</v>
      </c>
      <c r="I24" s="85">
        <v>25</v>
      </c>
      <c r="J24" s="87">
        <v>1004.5</v>
      </c>
      <c r="K24" s="87">
        <v>1064</v>
      </c>
      <c r="L24" s="221">
        <v>1050</v>
      </c>
      <c r="M24" s="85">
        <f t="shared" si="6"/>
        <v>3143.5</v>
      </c>
      <c r="N24" s="85">
        <f t="shared" si="3"/>
        <v>31856.5</v>
      </c>
    </row>
    <row r="25" spans="1:14" ht="39" customHeight="1" x14ac:dyDescent="0.45">
      <c r="A25" s="118" t="s">
        <v>294</v>
      </c>
      <c r="B25" s="84" t="s">
        <v>202</v>
      </c>
      <c r="C25" s="84" t="s">
        <v>130</v>
      </c>
      <c r="D25" s="84" t="s">
        <v>53</v>
      </c>
      <c r="E25" s="84" t="s">
        <v>19</v>
      </c>
      <c r="F25" s="84" t="s">
        <v>164</v>
      </c>
      <c r="G25" s="87">
        <v>35000</v>
      </c>
      <c r="H25" s="85">
        <v>0</v>
      </c>
      <c r="I25" s="85">
        <v>25</v>
      </c>
      <c r="J25" s="87">
        <v>1004.5</v>
      </c>
      <c r="K25" s="87">
        <v>1064</v>
      </c>
      <c r="L25" s="221">
        <v>0</v>
      </c>
      <c r="M25" s="85">
        <f t="shared" si="6"/>
        <v>2093.5</v>
      </c>
      <c r="N25" s="85">
        <f t="shared" si="3"/>
        <v>32906.5</v>
      </c>
    </row>
    <row r="26" spans="1:14" ht="39" customHeight="1" x14ac:dyDescent="0.45">
      <c r="A26" s="118" t="s">
        <v>295</v>
      </c>
      <c r="B26" s="84" t="s">
        <v>265</v>
      </c>
      <c r="C26" s="84" t="s">
        <v>177</v>
      </c>
      <c r="D26" s="84" t="s">
        <v>270</v>
      </c>
      <c r="E26" s="84" t="s">
        <v>19</v>
      </c>
      <c r="F26" s="84" t="s">
        <v>163</v>
      </c>
      <c r="G26" s="87">
        <v>35000</v>
      </c>
      <c r="H26" s="85">
        <v>0</v>
      </c>
      <c r="I26" s="85">
        <v>25</v>
      </c>
      <c r="J26" s="87">
        <v>1004.5</v>
      </c>
      <c r="K26" s="87">
        <v>1064</v>
      </c>
      <c r="L26" s="221">
        <v>0</v>
      </c>
      <c r="M26" s="85">
        <f t="shared" si="6"/>
        <v>2093.5</v>
      </c>
      <c r="N26" s="85">
        <f t="shared" si="3"/>
        <v>32906.5</v>
      </c>
    </row>
    <row r="27" spans="1:14" ht="39" customHeight="1" x14ac:dyDescent="0.45">
      <c r="A27" s="118" t="s">
        <v>296</v>
      </c>
      <c r="B27" s="84" t="s">
        <v>381</v>
      </c>
      <c r="C27" s="84" t="s">
        <v>200</v>
      </c>
      <c r="D27" s="84" t="s">
        <v>53</v>
      </c>
      <c r="E27" s="84" t="s">
        <v>19</v>
      </c>
      <c r="F27" s="84" t="s">
        <v>163</v>
      </c>
      <c r="G27" s="87">
        <v>35000</v>
      </c>
      <c r="H27" s="85">
        <v>0</v>
      </c>
      <c r="I27" s="85">
        <v>25</v>
      </c>
      <c r="J27" s="87">
        <v>1004.5</v>
      </c>
      <c r="K27" s="87">
        <v>1064</v>
      </c>
      <c r="L27" s="221">
        <v>0</v>
      </c>
      <c r="M27" s="85">
        <f t="shared" ref="M27" si="7">+H27+I27+J27+K27+L27</f>
        <v>2093.5</v>
      </c>
      <c r="N27" s="85">
        <f t="shared" ref="N27" si="8">+G27-M27</f>
        <v>32906.5</v>
      </c>
    </row>
    <row r="28" spans="1:14" ht="39" customHeight="1" x14ac:dyDescent="0.45">
      <c r="A28" s="118" t="s">
        <v>297</v>
      </c>
      <c r="B28" s="84" t="s">
        <v>312</v>
      </c>
      <c r="C28" s="84" t="s">
        <v>204</v>
      </c>
      <c r="D28" s="84" t="s">
        <v>53</v>
      </c>
      <c r="E28" s="84" t="s">
        <v>19</v>
      </c>
      <c r="F28" s="84" t="s">
        <v>164</v>
      </c>
      <c r="G28" s="87">
        <v>35000</v>
      </c>
      <c r="H28" s="85">
        <v>0</v>
      </c>
      <c r="I28" s="85">
        <v>25</v>
      </c>
      <c r="J28" s="87">
        <v>1004.5</v>
      </c>
      <c r="K28" s="87">
        <v>1064</v>
      </c>
      <c r="L28" s="221">
        <v>0</v>
      </c>
      <c r="M28" s="85">
        <f t="shared" si="6"/>
        <v>2093.5</v>
      </c>
      <c r="N28" s="85">
        <f t="shared" si="3"/>
        <v>32906.5</v>
      </c>
    </row>
    <row r="29" spans="1:14" ht="39" customHeight="1" x14ac:dyDescent="0.45">
      <c r="A29" s="118" t="s">
        <v>298</v>
      </c>
      <c r="B29" s="86" t="s">
        <v>122</v>
      </c>
      <c r="C29" s="84" t="s">
        <v>200</v>
      </c>
      <c r="D29" s="84" t="s">
        <v>41</v>
      </c>
      <c r="E29" s="84" t="s">
        <v>25</v>
      </c>
      <c r="F29" s="84" t="s">
        <v>164</v>
      </c>
      <c r="G29" s="87">
        <v>31500</v>
      </c>
      <c r="H29" s="85">
        <v>0</v>
      </c>
      <c r="I29" s="85">
        <v>25</v>
      </c>
      <c r="J29" s="87">
        <v>904.05</v>
      </c>
      <c r="K29" s="87">
        <v>957.6</v>
      </c>
      <c r="L29" s="221">
        <v>0</v>
      </c>
      <c r="M29" s="85">
        <f>+H29+I29+J29+K29+L29</f>
        <v>1886.65</v>
      </c>
      <c r="N29" s="85">
        <f t="shared" si="3"/>
        <v>29613.35</v>
      </c>
    </row>
    <row r="30" spans="1:14" ht="39" customHeight="1" x14ac:dyDescent="0.45">
      <c r="A30" s="118" t="s">
        <v>299</v>
      </c>
      <c r="B30" s="84" t="s">
        <v>125</v>
      </c>
      <c r="C30" s="84" t="s">
        <v>51</v>
      </c>
      <c r="D30" s="84" t="s">
        <v>53</v>
      </c>
      <c r="E30" s="84" t="s">
        <v>25</v>
      </c>
      <c r="F30" s="84" t="s">
        <v>164</v>
      </c>
      <c r="G30" s="87">
        <v>31000</v>
      </c>
      <c r="H30" s="85">
        <v>0</v>
      </c>
      <c r="I30" s="85">
        <v>25</v>
      </c>
      <c r="J30" s="87">
        <v>889.7</v>
      </c>
      <c r="K30" s="87">
        <v>942.4</v>
      </c>
      <c r="L30" s="221">
        <v>771</v>
      </c>
      <c r="M30" s="85">
        <v>2628.1</v>
      </c>
      <c r="N30" s="85">
        <f t="shared" si="3"/>
        <v>28371.9</v>
      </c>
    </row>
    <row r="31" spans="1:14" ht="39" customHeight="1" x14ac:dyDescent="0.45">
      <c r="A31" s="118" t="s">
        <v>300</v>
      </c>
      <c r="B31" s="102" t="s">
        <v>269</v>
      </c>
      <c r="C31" s="84" t="s">
        <v>200</v>
      </c>
      <c r="D31" s="84" t="s">
        <v>53</v>
      </c>
      <c r="E31" s="84" t="s">
        <v>19</v>
      </c>
      <c r="F31" s="84" t="s">
        <v>163</v>
      </c>
      <c r="G31" s="87">
        <v>30000</v>
      </c>
      <c r="H31" s="85">
        <v>0</v>
      </c>
      <c r="I31" s="85">
        <v>25</v>
      </c>
      <c r="J31" s="87">
        <v>861</v>
      </c>
      <c r="K31" s="87">
        <v>912</v>
      </c>
      <c r="L31" s="221">
        <v>0</v>
      </c>
      <c r="M31" s="85">
        <f>+H31+I31+J31+K31+L31</f>
        <v>1798</v>
      </c>
      <c r="N31" s="85">
        <f t="shared" si="3"/>
        <v>28202</v>
      </c>
    </row>
    <row r="32" spans="1:14" ht="39" customHeight="1" x14ac:dyDescent="0.45">
      <c r="A32" s="118" t="s">
        <v>301</v>
      </c>
      <c r="B32" s="102" t="s">
        <v>124</v>
      </c>
      <c r="C32" s="84" t="s">
        <v>178</v>
      </c>
      <c r="D32" s="84" t="s">
        <v>70</v>
      </c>
      <c r="E32" s="84" t="s">
        <v>19</v>
      </c>
      <c r="F32" s="84" t="s">
        <v>164</v>
      </c>
      <c r="G32" s="87">
        <v>18000</v>
      </c>
      <c r="H32" s="85">
        <v>0</v>
      </c>
      <c r="I32" s="85">
        <v>25</v>
      </c>
      <c r="J32" s="87">
        <v>516</v>
      </c>
      <c r="K32" s="87">
        <v>547.20000000000005</v>
      </c>
      <c r="L32" s="221">
        <v>0</v>
      </c>
      <c r="M32" s="85">
        <f>+H32+I32+J32+K32+L32</f>
        <v>1088.2</v>
      </c>
      <c r="N32" s="85">
        <f t="shared" ref="N32" si="9">+G32-M32</f>
        <v>16911.8</v>
      </c>
    </row>
    <row r="33" spans="1:17" ht="39" customHeight="1" x14ac:dyDescent="0.45">
      <c r="A33" s="239" t="s">
        <v>167</v>
      </c>
      <c r="B33" s="240"/>
      <c r="C33" s="240"/>
      <c r="D33" s="240"/>
      <c r="E33" s="240"/>
      <c r="F33" s="249"/>
      <c r="G33" s="59">
        <f>SUM(G9:G32)</f>
        <v>1030500</v>
      </c>
      <c r="H33" s="16">
        <f>SUM(H9:H32)</f>
        <v>30824.98000000001</v>
      </c>
      <c r="I33" s="16">
        <f>SUM(I9:I32)</f>
        <v>600</v>
      </c>
      <c r="J33" s="66">
        <f>SUM(J9:J32)</f>
        <v>29574.75</v>
      </c>
      <c r="K33" s="66">
        <f>SUM(K9:K32)</f>
        <v>31327.200000000001</v>
      </c>
      <c r="L33" s="230">
        <f>SUM(L10:L32)</f>
        <v>43432.47</v>
      </c>
      <c r="M33" s="16">
        <f>SUM(M9:M32)</f>
        <v>135759.4</v>
      </c>
      <c r="N33" s="47">
        <f>SUM(N9:N32)</f>
        <v>894740.6</v>
      </c>
    </row>
    <row r="35" spans="1:17" ht="39" customHeight="1" x14ac:dyDescent="0.45">
      <c r="A35" s="46"/>
      <c r="B35" s="46"/>
      <c r="C35" s="46"/>
      <c r="D35" s="46"/>
      <c r="E35" s="46"/>
      <c r="F35" s="46"/>
      <c r="G35" s="60"/>
      <c r="H35" s="22"/>
      <c r="I35" s="22"/>
      <c r="J35" s="67"/>
      <c r="K35" s="67"/>
      <c r="L35" s="22"/>
      <c r="M35" s="22"/>
      <c r="N35" s="49"/>
    </row>
    <row r="36" spans="1:17" ht="39" customHeight="1" x14ac:dyDescent="0.4">
      <c r="A36" s="14"/>
      <c r="B36" s="79"/>
      <c r="C36" s="28"/>
      <c r="D36" s="28"/>
      <c r="E36" s="28"/>
      <c r="F36" s="28"/>
      <c r="G36" s="61"/>
      <c r="H36" s="23"/>
      <c r="I36" s="23"/>
      <c r="J36" s="68"/>
      <c r="K36" s="68"/>
      <c r="L36" s="23"/>
      <c r="M36" s="23"/>
      <c r="N36" s="23"/>
    </row>
    <row r="37" spans="1:17" ht="39" customHeight="1" thickBot="1" x14ac:dyDescent="0.5">
      <c r="A37" s="18"/>
      <c r="B37" s="117"/>
      <c r="D37" s="17"/>
      <c r="E37" s="17"/>
      <c r="F37" s="17"/>
      <c r="G37" s="62"/>
      <c r="H37" s="21"/>
      <c r="I37" s="21"/>
      <c r="J37" s="69"/>
      <c r="K37" s="70"/>
      <c r="L37" s="22"/>
      <c r="M37" s="22"/>
      <c r="N37" s="23"/>
    </row>
    <row r="38" spans="1:17" ht="37.5" customHeight="1" x14ac:dyDescent="0.5">
      <c r="A38" s="114"/>
      <c r="B38" s="100" t="s">
        <v>84</v>
      </c>
      <c r="C38" s="113"/>
      <c r="D38" s="110"/>
      <c r="E38" s="110"/>
      <c r="F38" s="110"/>
      <c r="G38" s="115"/>
      <c r="H38" s="112" t="s">
        <v>85</v>
      </c>
      <c r="I38" s="112"/>
      <c r="J38" s="115"/>
      <c r="K38" s="116"/>
      <c r="L38" s="22"/>
      <c r="M38" s="22"/>
      <c r="N38" s="23"/>
    </row>
    <row r="39" spans="1:17" ht="28.5" customHeight="1" x14ac:dyDescent="0.5">
      <c r="A39" s="114"/>
      <c r="B39" s="100" t="s">
        <v>168</v>
      </c>
      <c r="C39" s="113"/>
      <c r="D39" s="110"/>
      <c r="E39" s="110"/>
      <c r="F39" s="110"/>
      <c r="G39" s="115"/>
      <c r="H39" s="112" t="s">
        <v>86</v>
      </c>
      <c r="I39" s="112"/>
      <c r="J39" s="116"/>
      <c r="K39" s="115"/>
      <c r="L39" s="22"/>
      <c r="M39" s="22"/>
      <c r="N39" s="23"/>
    </row>
    <row r="40" spans="1:17" ht="39" customHeight="1" x14ac:dyDescent="0.45">
      <c r="A40" s="18"/>
      <c r="B40" s="80"/>
      <c r="C40" s="17"/>
      <c r="D40" s="17" t="s">
        <v>121</v>
      </c>
      <c r="E40" s="17"/>
      <c r="F40" s="17"/>
      <c r="G40" s="62"/>
      <c r="H40" s="20"/>
      <c r="I40" s="20"/>
      <c r="J40" s="62"/>
      <c r="K40" s="70"/>
      <c r="L40" s="22"/>
      <c r="M40" s="22"/>
      <c r="N40" s="23"/>
    </row>
    <row r="41" spans="1:17" ht="39" customHeight="1" x14ac:dyDescent="0.45">
      <c r="A41" s="18"/>
      <c r="B41" s="80"/>
      <c r="C41" s="17"/>
      <c r="D41" s="17"/>
      <c r="E41" s="17"/>
      <c r="F41" s="17"/>
      <c r="G41" s="62"/>
      <c r="H41" s="22"/>
      <c r="I41" s="22"/>
      <c r="J41" s="70"/>
      <c r="K41" s="70"/>
      <c r="L41" s="22"/>
      <c r="M41" s="22"/>
      <c r="N41" s="23"/>
    </row>
    <row r="42" spans="1:17" ht="39" customHeight="1" x14ac:dyDescent="0.45">
      <c r="A42" s="18"/>
      <c r="B42" s="80"/>
      <c r="C42" s="17"/>
      <c r="D42" s="17"/>
      <c r="E42" s="17"/>
      <c r="F42" s="17"/>
      <c r="G42" s="62"/>
      <c r="H42" s="22"/>
      <c r="I42" s="22"/>
      <c r="J42" s="70"/>
      <c r="K42" s="70"/>
      <c r="L42" s="22"/>
      <c r="M42" s="22"/>
      <c r="N42" s="23"/>
    </row>
    <row r="43" spans="1:17" ht="39" customHeight="1" x14ac:dyDescent="0.4">
      <c r="A43" s="14"/>
      <c r="B43" s="79"/>
      <c r="C43" s="28"/>
      <c r="D43" s="28"/>
      <c r="E43" s="28"/>
      <c r="F43" s="28"/>
      <c r="G43" s="61"/>
      <c r="H43" s="23"/>
      <c r="I43" s="23"/>
      <c r="J43" s="68"/>
      <c r="K43" s="68"/>
      <c r="L43" s="23"/>
      <c r="M43" s="23"/>
      <c r="N43" s="23"/>
    </row>
    <row r="44" spans="1:17" ht="39" customHeight="1" x14ac:dyDescent="0.4">
      <c r="A44" s="14"/>
      <c r="B44" s="79"/>
      <c r="C44" s="28"/>
      <c r="D44" s="28"/>
      <c r="E44" s="28"/>
      <c r="F44" s="28"/>
      <c r="G44" s="61"/>
      <c r="H44" s="23"/>
      <c r="I44" s="23"/>
      <c r="J44" s="68"/>
      <c r="K44" s="68"/>
      <c r="L44" s="23"/>
      <c r="M44" s="23"/>
      <c r="N44" s="23"/>
    </row>
    <row r="45" spans="1:17" ht="39" customHeight="1" x14ac:dyDescent="0.45">
      <c r="A45" s="30"/>
      <c r="B45" s="81"/>
      <c r="C45" s="31"/>
      <c r="D45" s="31"/>
      <c r="E45" s="31"/>
      <c r="F45" s="31"/>
      <c r="G45" s="63"/>
      <c r="H45" s="30"/>
      <c r="I45" s="30"/>
      <c r="J45" s="63"/>
      <c r="K45" s="63"/>
      <c r="L45" s="31"/>
      <c r="M45" s="31"/>
      <c r="N45" s="31"/>
    </row>
    <row r="46" spans="1:17" ht="39" customHeight="1" x14ac:dyDescent="0.45">
      <c r="A46" s="25"/>
      <c r="B46" s="81"/>
      <c r="C46" s="31"/>
      <c r="D46" s="31"/>
      <c r="E46" s="31"/>
      <c r="F46" s="31"/>
      <c r="G46" s="64"/>
      <c r="H46" s="25"/>
      <c r="I46" s="25"/>
      <c r="J46" s="64"/>
      <c r="K46" s="64"/>
      <c r="L46" s="31"/>
      <c r="M46" s="31"/>
      <c r="N46" s="31"/>
    </row>
    <row r="47" spans="1:17" ht="39" customHeight="1" x14ac:dyDescent="0.45">
      <c r="A47" s="25"/>
      <c r="B47" s="81"/>
      <c r="C47" s="31"/>
      <c r="D47" s="31"/>
      <c r="E47" s="31"/>
      <c r="F47" s="31"/>
      <c r="G47" s="64"/>
      <c r="H47" s="25"/>
      <c r="I47" s="25"/>
      <c r="J47" s="64"/>
      <c r="K47" s="64"/>
      <c r="L47" s="31"/>
      <c r="M47" s="31"/>
      <c r="N47" s="31"/>
      <c r="O47" s="25"/>
      <c r="P47" s="25"/>
      <c r="Q47" s="25"/>
    </row>
    <row r="48" spans="1:17" ht="39" customHeight="1" x14ac:dyDescent="0.25">
      <c r="O48" s="25"/>
      <c r="P48" s="25"/>
      <c r="Q48" s="25"/>
    </row>
  </sheetData>
  <mergeCells count="6">
    <mergeCell ref="A1:N1"/>
    <mergeCell ref="A4:N4"/>
    <mergeCell ref="A6:N6"/>
    <mergeCell ref="B5:N5"/>
    <mergeCell ref="A33:F33"/>
    <mergeCell ref="A7:N7"/>
  </mergeCells>
  <phoneticPr fontId="27" type="noConversion"/>
  <pageMargins left="0.43" right="0.24" top="0.44" bottom="0.3" header="0.17" footer="0.17"/>
  <pageSetup paperSize="5" scale="36" orientation="landscape" r:id="rId1"/>
  <rowBreaks count="1" manualBreakCount="1">
    <brk id="40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topLeftCell="A2" zoomScaleNormal="100" zoomScalePageLayoutView="39" workbookViewId="0">
      <selection activeCell="A2" sqref="A2:XFD23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6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71"/>
    </row>
    <row r="2" spans="1:16" s="1" customFormat="1" ht="37.5" customHeight="1" x14ac:dyDescent="0.5">
      <c r="A2" s="2"/>
      <c r="B2" s="2"/>
      <c r="C2" s="2"/>
      <c r="D2" s="2"/>
      <c r="E2" s="72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72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41" t="s">
        <v>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5" spans="1:16" s="1" customFormat="1" ht="24" customHeight="1" x14ac:dyDescent="0.5">
      <c r="A5" s="26"/>
      <c r="B5" s="242" t="s">
        <v>417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</row>
    <row r="6" spans="1:16" s="1" customFormat="1" ht="27.75" customHeight="1" x14ac:dyDescent="0.5">
      <c r="A6" s="241" t="s">
        <v>140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3"/>
      <c r="P6" s="3"/>
    </row>
    <row r="7" spans="1:16" s="241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162</v>
      </c>
      <c r="G8" s="7" t="s">
        <v>166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18" t="s">
        <v>278</v>
      </c>
      <c r="B9" s="10" t="s">
        <v>34</v>
      </c>
      <c r="C9" s="11" t="s">
        <v>31</v>
      </c>
      <c r="D9" s="11" t="s">
        <v>35</v>
      </c>
      <c r="E9" s="27" t="s">
        <v>141</v>
      </c>
      <c r="F9" s="11" t="s">
        <v>163</v>
      </c>
      <c r="G9" s="50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6404.4</v>
      </c>
      <c r="M9" s="12">
        <f>+H9+I9+J9+K9+L9</f>
        <v>11238.4</v>
      </c>
      <c r="N9" s="12">
        <f>+G9-M9</f>
        <v>38761.599999999999</v>
      </c>
    </row>
    <row r="10" spans="1:16" s="4" customFormat="1" ht="37.5" customHeight="1" x14ac:dyDescent="0.45">
      <c r="A10" s="118" t="s">
        <v>279</v>
      </c>
      <c r="B10" s="11" t="s">
        <v>142</v>
      </c>
      <c r="C10" s="11" t="s">
        <v>183</v>
      </c>
      <c r="D10" s="13" t="s">
        <v>89</v>
      </c>
      <c r="E10" s="27" t="s">
        <v>141</v>
      </c>
      <c r="F10" s="11" t="s">
        <v>163</v>
      </c>
      <c r="G10" s="32">
        <v>10000</v>
      </c>
      <c r="H10" s="12">
        <v>0</v>
      </c>
      <c r="I10" s="12">
        <v>25</v>
      </c>
      <c r="J10" s="12">
        <v>287</v>
      </c>
      <c r="K10" s="12">
        <v>304</v>
      </c>
      <c r="L10" s="12">
        <v>0</v>
      </c>
      <c r="M10" s="12">
        <f>+H10+I10+J10+K10+L10</f>
        <v>616</v>
      </c>
      <c r="N10" s="12">
        <f>+G10-M10</f>
        <v>9384</v>
      </c>
    </row>
    <row r="11" spans="1:16" ht="37.5" customHeight="1" x14ac:dyDescent="0.45">
      <c r="A11" s="239" t="s">
        <v>167</v>
      </c>
      <c r="B11" s="240"/>
      <c r="C11" s="240"/>
      <c r="D11" s="240"/>
      <c r="E11" s="240"/>
      <c r="F11" s="249"/>
      <c r="G11" s="15">
        <f t="shared" ref="G11:N11" si="0">SUM(G9:G10)</f>
        <v>60000</v>
      </c>
      <c r="H11" s="15">
        <f t="shared" si="0"/>
        <v>1854</v>
      </c>
      <c r="I11" s="16">
        <f t="shared" si="0"/>
        <v>50</v>
      </c>
      <c r="J11" s="15">
        <f t="shared" si="0"/>
        <v>1722</v>
      </c>
      <c r="K11" s="15">
        <f t="shared" si="0"/>
        <v>1824</v>
      </c>
      <c r="L11" s="15">
        <f t="shared" si="0"/>
        <v>6404.4</v>
      </c>
      <c r="M11" s="15">
        <f t="shared" si="0"/>
        <v>11854.4</v>
      </c>
      <c r="N11" s="15">
        <f t="shared" si="0"/>
        <v>48145.599999999999</v>
      </c>
    </row>
    <row r="12" spans="1:16" ht="37.5" customHeight="1" x14ac:dyDescent="0.4">
      <c r="A12" s="14"/>
      <c r="B12" s="28"/>
      <c r="C12" s="28"/>
      <c r="D12" s="28"/>
      <c r="E12" s="73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73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73"/>
      <c r="F14" s="28"/>
      <c r="G14" s="29"/>
      <c r="H14" s="23"/>
      <c r="I14" s="23"/>
      <c r="J14" s="23"/>
      <c r="K14" s="23"/>
      <c r="L14" s="23"/>
      <c r="M14" s="23"/>
      <c r="N14" s="48"/>
    </row>
    <row r="15" spans="1:16" ht="37.5" customHeight="1" x14ac:dyDescent="0.4">
      <c r="A15" s="14"/>
      <c r="B15" s="28"/>
      <c r="C15" s="28"/>
      <c r="D15" s="28"/>
      <c r="E15" s="73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7.5" customHeight="1" x14ac:dyDescent="0.45">
      <c r="A16" s="18"/>
      <c r="B16" s="19"/>
      <c r="C16" s="17"/>
      <c r="D16" s="17"/>
      <c r="E16" s="74"/>
      <c r="F16" s="17"/>
      <c r="G16" s="20"/>
      <c r="H16" s="21"/>
      <c r="I16" s="21"/>
      <c r="J16" s="21"/>
      <c r="K16" s="22"/>
      <c r="L16" s="22"/>
      <c r="M16" s="22"/>
      <c r="N16" s="23"/>
    </row>
    <row r="17" spans="1:16" ht="37.5" customHeight="1" x14ac:dyDescent="0.5">
      <c r="A17" s="18"/>
      <c r="B17" s="110" t="s">
        <v>189</v>
      </c>
      <c r="C17" s="110"/>
      <c r="D17" s="110"/>
      <c r="E17" s="111"/>
      <c r="F17" s="110"/>
      <c r="G17" s="112"/>
      <c r="H17" s="112" t="s">
        <v>85</v>
      </c>
      <c r="I17" s="112"/>
      <c r="J17" s="112"/>
      <c r="K17" s="24"/>
      <c r="L17" s="22"/>
      <c r="M17" s="22"/>
      <c r="N17" s="23"/>
    </row>
    <row r="18" spans="1:16" ht="28.5" customHeight="1" x14ac:dyDescent="0.5">
      <c r="A18" s="18"/>
      <c r="B18" s="110" t="s">
        <v>190</v>
      </c>
      <c r="C18" s="110"/>
      <c r="D18" s="110"/>
      <c r="E18" s="111"/>
      <c r="F18" s="110"/>
      <c r="G18" s="112"/>
      <c r="H18" s="112" t="s">
        <v>86</v>
      </c>
      <c r="I18" s="112"/>
      <c r="J18" s="113"/>
      <c r="K18" s="20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74"/>
      <c r="F19" s="17"/>
      <c r="G19" s="20"/>
      <c r="H19" s="20"/>
      <c r="I19" s="20"/>
      <c r="J19" s="20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74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74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">
      <c r="A22" s="14"/>
      <c r="B22" s="28"/>
      <c r="C22" s="28"/>
      <c r="D22" s="28"/>
      <c r="E22" s="73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">
      <c r="A23" s="14"/>
      <c r="B23" s="28"/>
      <c r="C23" s="28"/>
      <c r="D23" s="28"/>
      <c r="E23" s="73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5">
      <c r="A24" s="30"/>
      <c r="B24" s="31"/>
      <c r="C24" s="31"/>
      <c r="D24" s="31"/>
      <c r="E24" s="75"/>
      <c r="F24" s="31"/>
      <c r="G24" s="30"/>
      <c r="H24" s="30"/>
      <c r="I24" s="30"/>
      <c r="J24" s="30"/>
      <c r="K24" s="30"/>
      <c r="L24" s="31"/>
      <c r="M24" s="31"/>
      <c r="N24" s="31"/>
    </row>
    <row r="25" spans="1:16" ht="37.5" customHeight="1" x14ac:dyDescent="0.45">
      <c r="A25" s="25"/>
      <c r="B25" s="31"/>
      <c r="C25" s="31"/>
      <c r="D25" s="31"/>
      <c r="E25" s="75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  <row r="26" spans="1:16" ht="37.5" customHeight="1" x14ac:dyDescent="0.45">
      <c r="A26" s="25"/>
      <c r="B26" s="31"/>
      <c r="C26" s="31"/>
      <c r="D26" s="31"/>
      <c r="E26" s="75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1:F11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6"/>
  <sheetViews>
    <sheetView zoomScale="60" zoomScaleNormal="60" zoomScalePageLayoutView="39" workbookViewId="0">
      <selection activeCell="B14" sqref="B14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6" customWidth="1"/>
    <col min="4" max="4" width="28.42578125" style="76" customWidth="1"/>
    <col min="5" max="5" width="36.140625" style="76" customWidth="1"/>
    <col min="6" max="6" width="25.85546875" style="76" customWidth="1"/>
    <col min="7" max="7" width="19.7109375" style="65" customWidth="1"/>
    <col min="8" max="8" width="18" style="65" customWidth="1"/>
    <col min="9" max="9" width="16.28515625" style="65" customWidth="1"/>
    <col min="10" max="10" width="17.140625" style="65" customWidth="1"/>
    <col min="11" max="11" width="17.7109375" style="65" customWidth="1"/>
    <col min="12" max="12" width="23.7109375" style="65" customWidth="1"/>
    <col min="13" max="13" width="22.140625" style="65" customWidth="1"/>
  </cols>
  <sheetData>
    <row r="1" spans="1:16" s="1" customFormat="1" ht="27" x14ac:dyDescent="0.5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6" s="1" customFormat="1" ht="16.5" customHeight="1" x14ac:dyDescent="0.5">
      <c r="A2" s="2"/>
      <c r="B2" s="2"/>
      <c r="C2" s="72"/>
      <c r="D2" s="72"/>
      <c r="E2" s="72"/>
      <c r="F2" s="72"/>
      <c r="G2" s="56"/>
      <c r="H2" s="56"/>
      <c r="I2" s="56"/>
      <c r="J2" s="56"/>
      <c r="K2" s="56"/>
      <c r="L2" s="56"/>
      <c r="M2" s="56"/>
    </row>
    <row r="3" spans="1:16" s="1" customFormat="1" ht="27" x14ac:dyDescent="0.5">
      <c r="A3" s="250" t="s">
        <v>0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</row>
    <row r="4" spans="1:16" s="1" customFormat="1" ht="24" customHeight="1" x14ac:dyDescent="0.5">
      <c r="A4" s="26"/>
      <c r="B4" s="242" t="s">
        <v>421</v>
      </c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</row>
    <row r="5" spans="1:16" s="1" customFormat="1" ht="27" x14ac:dyDescent="0.5">
      <c r="A5" s="243" t="s">
        <v>144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3"/>
      <c r="O5" s="3"/>
      <c r="P5" s="3"/>
    </row>
    <row r="6" spans="1:16" s="1" customFormat="1" ht="19.5" customHeight="1" x14ac:dyDescent="0.5">
      <c r="A6" s="4"/>
      <c r="B6" s="4"/>
      <c r="C6" s="144"/>
      <c r="D6" s="144"/>
      <c r="E6" s="144"/>
      <c r="F6" s="144"/>
      <c r="G6" s="146"/>
      <c r="H6" s="146"/>
      <c r="I6" s="146"/>
      <c r="J6" s="146"/>
      <c r="K6" s="146"/>
      <c r="L6" s="146"/>
      <c r="M6" s="146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162</v>
      </c>
      <c r="G7" s="57" t="s">
        <v>166</v>
      </c>
      <c r="H7" s="66" t="s">
        <v>6</v>
      </c>
      <c r="I7" s="66" t="s">
        <v>8</v>
      </c>
      <c r="J7" s="57" t="s">
        <v>9</v>
      </c>
      <c r="K7" s="57" t="s">
        <v>10</v>
      </c>
      <c r="L7" s="57" t="s">
        <v>11</v>
      </c>
      <c r="M7" s="66" t="s">
        <v>12</v>
      </c>
    </row>
    <row r="8" spans="1:16" s="8" customFormat="1" ht="29.25" customHeight="1" x14ac:dyDescent="0.45">
      <c r="A8" s="9">
        <v>1</v>
      </c>
      <c r="B8" s="13" t="s">
        <v>155</v>
      </c>
      <c r="C8" s="27" t="s">
        <v>146</v>
      </c>
      <c r="D8" s="27" t="s">
        <v>146</v>
      </c>
      <c r="E8" s="27" t="s">
        <v>147</v>
      </c>
      <c r="F8" s="27" t="s">
        <v>163</v>
      </c>
      <c r="G8" s="153">
        <v>40000</v>
      </c>
      <c r="H8" s="147">
        <v>0</v>
      </c>
      <c r="I8" s="147">
        <v>0</v>
      </c>
      <c r="J8" s="147">
        <v>0</v>
      </c>
      <c r="K8" s="147">
        <v>0</v>
      </c>
      <c r="L8" s="147">
        <v>0</v>
      </c>
      <c r="M8" s="148">
        <f>+G8</f>
        <v>40000</v>
      </c>
    </row>
    <row r="9" spans="1:16" s="4" customFormat="1" ht="29.25" customHeight="1" x14ac:dyDescent="0.45">
      <c r="A9" s="9">
        <v>2</v>
      </c>
      <c r="B9" s="13" t="s">
        <v>149</v>
      </c>
      <c r="C9" s="27" t="s">
        <v>146</v>
      </c>
      <c r="D9" s="27" t="s">
        <v>146</v>
      </c>
      <c r="E9" s="27" t="s">
        <v>147</v>
      </c>
      <c r="F9" s="27" t="s">
        <v>163</v>
      </c>
      <c r="G9" s="153">
        <v>40000</v>
      </c>
      <c r="H9" s="147">
        <v>0</v>
      </c>
      <c r="I9" s="147">
        <v>0</v>
      </c>
      <c r="J9" s="147">
        <v>0</v>
      </c>
      <c r="K9" s="147">
        <v>0</v>
      </c>
      <c r="L9" s="147">
        <v>0</v>
      </c>
      <c r="M9" s="148">
        <v>28000</v>
      </c>
    </row>
    <row r="10" spans="1:16" s="4" customFormat="1" ht="29.25" customHeight="1" x14ac:dyDescent="0.45">
      <c r="A10" s="9">
        <v>4</v>
      </c>
      <c r="B10" s="13" t="s">
        <v>151</v>
      </c>
      <c r="C10" s="27" t="s">
        <v>146</v>
      </c>
      <c r="D10" s="27" t="s">
        <v>146</v>
      </c>
      <c r="E10" s="27" t="s">
        <v>147</v>
      </c>
      <c r="F10" s="27" t="s">
        <v>163</v>
      </c>
      <c r="G10" s="153">
        <v>40000</v>
      </c>
      <c r="H10" s="147">
        <v>0</v>
      </c>
      <c r="I10" s="147">
        <v>0</v>
      </c>
      <c r="J10" s="147">
        <v>0</v>
      </c>
      <c r="K10" s="147">
        <v>0</v>
      </c>
      <c r="L10" s="147">
        <v>0</v>
      </c>
      <c r="M10" s="148">
        <v>28000</v>
      </c>
    </row>
    <row r="11" spans="1:16" s="4" customFormat="1" ht="29.25" customHeight="1" x14ac:dyDescent="0.45">
      <c r="A11" s="9">
        <v>5</v>
      </c>
      <c r="B11" s="13" t="s">
        <v>152</v>
      </c>
      <c r="C11" s="27" t="s">
        <v>146</v>
      </c>
      <c r="D11" s="27" t="s">
        <v>146</v>
      </c>
      <c r="E11" s="27" t="s">
        <v>147</v>
      </c>
      <c r="F11" s="27" t="s">
        <v>163</v>
      </c>
      <c r="G11" s="153">
        <v>40000</v>
      </c>
      <c r="H11" s="147">
        <v>0</v>
      </c>
      <c r="I11" s="147">
        <v>0</v>
      </c>
      <c r="J11" s="147">
        <v>0</v>
      </c>
      <c r="K11" s="147">
        <v>0</v>
      </c>
      <c r="L11" s="147">
        <v>0</v>
      </c>
      <c r="M11" s="148">
        <v>28000</v>
      </c>
    </row>
    <row r="12" spans="1:16" s="4" customFormat="1" ht="29.25" customHeight="1" x14ac:dyDescent="0.45">
      <c r="A12" s="9">
        <v>6</v>
      </c>
      <c r="B12" s="13" t="s">
        <v>157</v>
      </c>
      <c r="C12" s="27" t="s">
        <v>146</v>
      </c>
      <c r="D12" s="27" t="s">
        <v>146</v>
      </c>
      <c r="E12" s="27" t="s">
        <v>147</v>
      </c>
      <c r="F12" s="27" t="s">
        <v>163</v>
      </c>
      <c r="G12" s="153">
        <v>15000</v>
      </c>
      <c r="H12" s="147">
        <v>0</v>
      </c>
      <c r="I12" s="147">
        <v>0</v>
      </c>
      <c r="J12" s="147">
        <v>0</v>
      </c>
      <c r="K12" s="147">
        <v>0</v>
      </c>
      <c r="L12" s="147">
        <v>0</v>
      </c>
      <c r="M12" s="148">
        <f t="shared" ref="M12" si="0">+G12</f>
        <v>15000</v>
      </c>
    </row>
    <row r="13" spans="1:16" s="4" customFormat="1" ht="29.25" customHeight="1" x14ac:dyDescent="0.45">
      <c r="A13" s="9">
        <v>7</v>
      </c>
      <c r="B13" s="13" t="s">
        <v>316</v>
      </c>
      <c r="C13" s="27" t="s">
        <v>146</v>
      </c>
      <c r="D13" s="27" t="s">
        <v>146</v>
      </c>
      <c r="E13" s="27" t="s">
        <v>147</v>
      </c>
      <c r="F13" s="27" t="s">
        <v>163</v>
      </c>
      <c r="G13" s="153">
        <v>13000</v>
      </c>
      <c r="H13" s="147">
        <v>0</v>
      </c>
      <c r="I13" s="147">
        <v>0</v>
      </c>
      <c r="J13" s="147">
        <v>0</v>
      </c>
      <c r="K13" s="147">
        <v>0</v>
      </c>
      <c r="L13" s="147">
        <v>0</v>
      </c>
      <c r="M13" s="148">
        <v>13000</v>
      </c>
    </row>
    <row r="14" spans="1:16" s="4" customFormat="1" ht="29.25" customHeight="1" x14ac:dyDescent="0.45">
      <c r="A14" s="9">
        <v>8</v>
      </c>
      <c r="B14" s="13" t="s">
        <v>145</v>
      </c>
      <c r="C14" s="27" t="s">
        <v>146</v>
      </c>
      <c r="D14" s="27" t="s">
        <v>146</v>
      </c>
      <c r="E14" s="27" t="s">
        <v>147</v>
      </c>
      <c r="F14" s="27" t="s">
        <v>163</v>
      </c>
      <c r="G14" s="153">
        <v>13000</v>
      </c>
      <c r="H14" s="147">
        <v>0</v>
      </c>
      <c r="I14" s="147">
        <v>0</v>
      </c>
      <c r="J14" s="147">
        <v>0</v>
      </c>
      <c r="K14" s="147">
        <v>0</v>
      </c>
      <c r="L14" s="147">
        <v>0</v>
      </c>
      <c r="M14" s="147">
        <f>+G14</f>
        <v>13000</v>
      </c>
    </row>
    <row r="15" spans="1:16" s="4" customFormat="1" ht="29.25" customHeight="1" x14ac:dyDescent="0.45">
      <c r="A15" s="9">
        <v>9</v>
      </c>
      <c r="B15" s="13" t="s">
        <v>334</v>
      </c>
      <c r="C15" s="27" t="s">
        <v>146</v>
      </c>
      <c r="D15" s="27" t="s">
        <v>146</v>
      </c>
      <c r="E15" s="27" t="s">
        <v>147</v>
      </c>
      <c r="F15" s="27" t="s">
        <v>163</v>
      </c>
      <c r="G15" s="153">
        <v>13000</v>
      </c>
      <c r="H15" s="147">
        <v>0</v>
      </c>
      <c r="I15" s="147">
        <v>0</v>
      </c>
      <c r="J15" s="147">
        <v>0</v>
      </c>
      <c r="K15" s="147">
        <v>0</v>
      </c>
      <c r="L15" s="147">
        <v>0</v>
      </c>
      <c r="M15" s="147">
        <f>+G15</f>
        <v>13000</v>
      </c>
    </row>
    <row r="16" spans="1:16" s="4" customFormat="1" ht="29.25" customHeight="1" x14ac:dyDescent="0.45">
      <c r="A16" s="9">
        <v>10</v>
      </c>
      <c r="B16" s="13" t="s">
        <v>148</v>
      </c>
      <c r="C16" s="27" t="s">
        <v>146</v>
      </c>
      <c r="D16" s="27" t="s">
        <v>146</v>
      </c>
      <c r="E16" s="27" t="s">
        <v>147</v>
      </c>
      <c r="F16" s="27" t="s">
        <v>163</v>
      </c>
      <c r="G16" s="153">
        <v>13000</v>
      </c>
      <c r="H16" s="147">
        <v>0</v>
      </c>
      <c r="I16" s="147">
        <v>0</v>
      </c>
      <c r="J16" s="147">
        <v>0</v>
      </c>
      <c r="K16" s="147">
        <v>0</v>
      </c>
      <c r="L16" s="147">
        <v>0</v>
      </c>
      <c r="M16" s="147">
        <v>13000</v>
      </c>
    </row>
    <row r="17" spans="1:13" s="4" customFormat="1" ht="29.25" customHeight="1" x14ac:dyDescent="0.45">
      <c r="A17" s="9">
        <v>11</v>
      </c>
      <c r="B17" s="13" t="s">
        <v>308</v>
      </c>
      <c r="C17" s="27" t="s">
        <v>146</v>
      </c>
      <c r="D17" s="27" t="s">
        <v>146</v>
      </c>
      <c r="E17" s="27" t="s">
        <v>147</v>
      </c>
      <c r="F17" s="27" t="s">
        <v>163</v>
      </c>
      <c r="G17" s="153">
        <v>13000</v>
      </c>
      <c r="H17" s="147">
        <v>0</v>
      </c>
      <c r="I17" s="147">
        <v>0</v>
      </c>
      <c r="J17" s="147">
        <v>0</v>
      </c>
      <c r="K17" s="147">
        <v>0</v>
      </c>
      <c r="L17" s="147">
        <v>0</v>
      </c>
      <c r="M17" s="147">
        <v>13000</v>
      </c>
    </row>
    <row r="18" spans="1:13" s="4" customFormat="1" ht="29.25" customHeight="1" x14ac:dyDescent="0.45">
      <c r="A18" s="9">
        <v>12</v>
      </c>
      <c r="B18" s="13" t="s">
        <v>420</v>
      </c>
      <c r="C18" s="27" t="s">
        <v>146</v>
      </c>
      <c r="D18" s="27" t="s">
        <v>146</v>
      </c>
      <c r="E18" s="27" t="s">
        <v>147</v>
      </c>
      <c r="F18" s="27" t="s">
        <v>163</v>
      </c>
      <c r="G18" s="153">
        <v>13000</v>
      </c>
      <c r="H18" s="147">
        <v>0</v>
      </c>
      <c r="I18" s="147">
        <v>0</v>
      </c>
      <c r="J18" s="147">
        <v>0</v>
      </c>
      <c r="K18" s="147">
        <v>0</v>
      </c>
      <c r="L18" s="147">
        <v>0</v>
      </c>
      <c r="M18" s="147">
        <v>13000</v>
      </c>
    </row>
    <row r="19" spans="1:13" s="4" customFormat="1" ht="29.25" customHeight="1" x14ac:dyDescent="0.45">
      <c r="A19" s="9">
        <v>13</v>
      </c>
      <c r="B19" s="13" t="s">
        <v>150</v>
      </c>
      <c r="C19" s="27" t="s">
        <v>146</v>
      </c>
      <c r="D19" s="27" t="s">
        <v>146</v>
      </c>
      <c r="E19" s="27" t="s">
        <v>147</v>
      </c>
      <c r="F19" s="27" t="s">
        <v>163</v>
      </c>
      <c r="G19" s="153">
        <v>13000</v>
      </c>
      <c r="H19" s="147">
        <v>0</v>
      </c>
      <c r="I19" s="147">
        <v>0</v>
      </c>
      <c r="J19" s="147">
        <v>0</v>
      </c>
      <c r="K19" s="147">
        <v>0</v>
      </c>
      <c r="L19" s="147">
        <v>0</v>
      </c>
      <c r="M19" s="148">
        <f t="shared" ref="M19:M23" si="1">+G19</f>
        <v>13000</v>
      </c>
    </row>
    <row r="20" spans="1:13" s="4" customFormat="1" ht="29.25" customHeight="1" x14ac:dyDescent="0.45">
      <c r="A20" s="9">
        <v>14</v>
      </c>
      <c r="B20" s="13" t="s">
        <v>153</v>
      </c>
      <c r="C20" s="27" t="s">
        <v>146</v>
      </c>
      <c r="D20" s="27" t="s">
        <v>146</v>
      </c>
      <c r="E20" s="27" t="s">
        <v>147</v>
      </c>
      <c r="F20" s="27" t="s">
        <v>163</v>
      </c>
      <c r="G20" s="153">
        <v>13000</v>
      </c>
      <c r="H20" s="147">
        <v>0</v>
      </c>
      <c r="I20" s="147">
        <v>0</v>
      </c>
      <c r="J20" s="147">
        <v>0</v>
      </c>
      <c r="K20" s="147">
        <v>0</v>
      </c>
      <c r="L20" s="147">
        <v>0</v>
      </c>
      <c r="M20" s="148">
        <f t="shared" si="1"/>
        <v>13000</v>
      </c>
    </row>
    <row r="21" spans="1:13" s="4" customFormat="1" ht="29.25" customHeight="1" x14ac:dyDescent="0.45">
      <c r="A21" s="9">
        <v>15</v>
      </c>
      <c r="B21" s="13" t="s">
        <v>154</v>
      </c>
      <c r="C21" s="27" t="s">
        <v>146</v>
      </c>
      <c r="D21" s="27" t="s">
        <v>146</v>
      </c>
      <c r="E21" s="27" t="s">
        <v>147</v>
      </c>
      <c r="F21" s="27" t="s">
        <v>163</v>
      </c>
      <c r="G21" s="153">
        <v>13000</v>
      </c>
      <c r="H21" s="147">
        <v>0</v>
      </c>
      <c r="I21" s="147">
        <v>0</v>
      </c>
      <c r="J21" s="147">
        <v>0</v>
      </c>
      <c r="K21" s="147">
        <v>0</v>
      </c>
      <c r="L21" s="147">
        <v>0</v>
      </c>
      <c r="M21" s="148">
        <f t="shared" si="1"/>
        <v>13000</v>
      </c>
    </row>
    <row r="22" spans="1:13" s="4" customFormat="1" ht="29.25" customHeight="1" x14ac:dyDescent="0.45">
      <c r="A22" s="9">
        <v>16</v>
      </c>
      <c r="B22" s="13" t="s">
        <v>156</v>
      </c>
      <c r="C22" s="27" t="s">
        <v>146</v>
      </c>
      <c r="D22" s="27" t="s">
        <v>146</v>
      </c>
      <c r="E22" s="27" t="s">
        <v>147</v>
      </c>
      <c r="F22" s="27" t="s">
        <v>163</v>
      </c>
      <c r="G22" s="153">
        <v>13000</v>
      </c>
      <c r="H22" s="147">
        <v>0</v>
      </c>
      <c r="I22" s="147">
        <v>0</v>
      </c>
      <c r="J22" s="147">
        <v>0</v>
      </c>
      <c r="K22" s="147">
        <v>0</v>
      </c>
      <c r="L22" s="147">
        <v>0</v>
      </c>
      <c r="M22" s="148">
        <f t="shared" si="1"/>
        <v>13000</v>
      </c>
    </row>
    <row r="23" spans="1:13" s="4" customFormat="1" ht="29.25" customHeight="1" x14ac:dyDescent="0.45">
      <c r="A23" s="9">
        <v>17</v>
      </c>
      <c r="B23" s="13" t="s">
        <v>414</v>
      </c>
      <c r="C23" s="27" t="s">
        <v>146</v>
      </c>
      <c r="D23" s="27" t="s">
        <v>146</v>
      </c>
      <c r="E23" s="27" t="s">
        <v>147</v>
      </c>
      <c r="F23" s="27" t="s">
        <v>163</v>
      </c>
      <c r="G23" s="153">
        <v>13000</v>
      </c>
      <c r="H23" s="147">
        <v>0</v>
      </c>
      <c r="I23" s="147">
        <v>0</v>
      </c>
      <c r="J23" s="147">
        <v>0</v>
      </c>
      <c r="K23" s="147">
        <v>0</v>
      </c>
      <c r="L23" s="147">
        <v>0</v>
      </c>
      <c r="M23" s="148">
        <f t="shared" si="1"/>
        <v>13000</v>
      </c>
    </row>
    <row r="24" spans="1:13" ht="22.5" customHeight="1" x14ac:dyDescent="0.45">
      <c r="A24" s="239" t="s">
        <v>167</v>
      </c>
      <c r="B24" s="240"/>
      <c r="C24" s="240"/>
      <c r="D24" s="240"/>
      <c r="E24" s="240"/>
      <c r="F24" s="249"/>
      <c r="G24" s="66">
        <f t="shared" ref="G24:M24" si="2">SUM(G8:G23)</f>
        <v>318000</v>
      </c>
      <c r="H24" s="59">
        <f t="shared" si="2"/>
        <v>0</v>
      </c>
      <c r="I24" s="59">
        <f t="shared" si="2"/>
        <v>0</v>
      </c>
      <c r="J24" s="59">
        <f t="shared" si="2"/>
        <v>0</v>
      </c>
      <c r="K24" s="59">
        <f t="shared" si="2"/>
        <v>0</v>
      </c>
      <c r="L24" s="59">
        <f t="shared" si="2"/>
        <v>0</v>
      </c>
      <c r="M24" s="59">
        <f t="shared" si="2"/>
        <v>282000</v>
      </c>
    </row>
    <row r="25" spans="1:13" ht="30.95" customHeight="1" x14ac:dyDescent="0.4">
      <c r="A25" s="14"/>
      <c r="D25" s="73"/>
      <c r="E25" s="73"/>
      <c r="F25" s="73"/>
      <c r="G25" s="128"/>
      <c r="H25" s="133"/>
      <c r="I25" s="133"/>
      <c r="J25" s="133"/>
      <c r="K25" s="133"/>
      <c r="L25" s="133"/>
      <c r="M25" s="133"/>
    </row>
    <row r="26" spans="1:13" ht="30.95" customHeight="1" x14ac:dyDescent="0.4">
      <c r="A26" s="14"/>
      <c r="D26" s="73"/>
      <c r="E26" s="73"/>
      <c r="F26" s="73"/>
      <c r="G26" s="128"/>
      <c r="H26" s="133"/>
      <c r="I26" s="133"/>
      <c r="J26" s="133"/>
      <c r="K26" s="133"/>
      <c r="L26" s="133"/>
      <c r="M26" s="133"/>
    </row>
    <row r="27" spans="1:13" ht="30.95" customHeight="1" thickBot="1" x14ac:dyDescent="0.5">
      <c r="A27" s="14"/>
      <c r="B27" s="38"/>
      <c r="C27" s="74"/>
      <c r="D27" s="73"/>
      <c r="E27" s="73"/>
      <c r="F27" s="23"/>
      <c r="G27" s="149"/>
      <c r="H27" s="149"/>
      <c r="I27" s="149"/>
    </row>
    <row r="28" spans="1:13" ht="30.95" customHeight="1" x14ac:dyDescent="0.5">
      <c r="A28" s="14"/>
      <c r="B28" s="90" t="s">
        <v>84</v>
      </c>
      <c r="C28" s="145"/>
      <c r="D28" s="145"/>
      <c r="E28" s="145"/>
      <c r="F28" s="99"/>
      <c r="G28" s="127" t="s">
        <v>187</v>
      </c>
      <c r="H28" s="127"/>
      <c r="I28" s="150"/>
    </row>
    <row r="29" spans="1:13" ht="27" customHeight="1" x14ac:dyDescent="0.5">
      <c r="A29" s="14"/>
      <c r="B29" s="90" t="s">
        <v>168</v>
      </c>
      <c r="C29" s="145"/>
      <c r="D29" s="145"/>
      <c r="E29" s="145"/>
      <c r="F29" s="99"/>
      <c r="G29" s="127" t="s">
        <v>188</v>
      </c>
      <c r="H29" s="150"/>
      <c r="I29" s="127"/>
    </row>
    <row r="30" spans="1:13" ht="30.95" customHeight="1" x14ac:dyDescent="0.45">
      <c r="A30" s="18"/>
      <c r="B30" s="17"/>
      <c r="C30" s="74"/>
      <c r="D30" s="74"/>
      <c r="E30" s="74"/>
      <c r="F30" s="74"/>
      <c r="G30" s="125"/>
      <c r="H30" s="125"/>
      <c r="I30" s="125"/>
      <c r="J30" s="130"/>
      <c r="K30" s="151"/>
      <c r="L30" s="151"/>
      <c r="M30" s="152"/>
    </row>
    <row r="31" spans="1:13" ht="30.95" customHeight="1" x14ac:dyDescent="0.45">
      <c r="A31" s="18"/>
      <c r="B31" s="17"/>
      <c r="C31" s="74"/>
      <c r="D31" s="74"/>
      <c r="E31" s="74"/>
      <c r="F31" s="74"/>
      <c r="G31" s="125"/>
      <c r="K31" s="130"/>
      <c r="L31" s="130"/>
      <c r="M31" s="133"/>
    </row>
    <row r="32" spans="1:13" ht="30.95" customHeight="1" x14ac:dyDescent="0.45">
      <c r="A32" s="18"/>
      <c r="B32" s="17"/>
      <c r="C32" s="74"/>
      <c r="D32" s="74"/>
      <c r="E32" s="74"/>
      <c r="F32" s="74"/>
      <c r="G32" s="125"/>
      <c r="K32" s="130"/>
      <c r="L32" s="130"/>
      <c r="M32" s="133"/>
    </row>
    <row r="33" spans="1:16" ht="30.95" customHeight="1" x14ac:dyDescent="0.45">
      <c r="A33" s="18"/>
      <c r="B33" s="17"/>
      <c r="C33" s="74"/>
      <c r="D33" s="74"/>
      <c r="E33" s="74"/>
      <c r="F33" s="74"/>
      <c r="G33" s="125"/>
      <c r="H33" s="125"/>
      <c r="I33" s="125"/>
      <c r="J33" s="130"/>
      <c r="K33" s="130"/>
      <c r="L33" s="130"/>
      <c r="M33" s="133"/>
    </row>
    <row r="34" spans="1:16" ht="30.95" customHeight="1" x14ac:dyDescent="0.45">
      <c r="A34" s="30"/>
      <c r="B34" s="31"/>
      <c r="C34" s="75"/>
      <c r="D34" s="75"/>
      <c r="E34" s="75"/>
      <c r="F34" s="75"/>
      <c r="G34" s="63"/>
      <c r="H34" s="63"/>
      <c r="I34" s="63"/>
      <c r="J34" s="63"/>
      <c r="K34" s="140"/>
      <c r="L34" s="140"/>
      <c r="M34" s="140"/>
    </row>
    <row r="35" spans="1:16" ht="28.5" x14ac:dyDescent="0.45">
      <c r="A35" s="25"/>
      <c r="B35" s="31"/>
      <c r="C35" s="75"/>
      <c r="D35" s="75"/>
      <c r="E35" s="75"/>
      <c r="F35" s="75"/>
      <c r="G35" s="64"/>
      <c r="H35" s="64"/>
      <c r="I35" s="64"/>
      <c r="J35" s="64"/>
      <c r="K35" s="140"/>
      <c r="L35" s="140"/>
      <c r="M35" s="140"/>
      <c r="N35" s="25"/>
      <c r="O35" s="25"/>
      <c r="P35" s="25"/>
    </row>
    <row r="36" spans="1:16" ht="28.5" x14ac:dyDescent="0.45">
      <c r="A36" s="25"/>
      <c r="B36" s="31"/>
      <c r="C36" s="75"/>
      <c r="D36" s="75"/>
      <c r="E36" s="75"/>
      <c r="F36" s="75"/>
      <c r="G36" s="64"/>
      <c r="H36" s="64"/>
      <c r="I36" s="64"/>
      <c r="J36" s="64"/>
      <c r="K36" s="140"/>
      <c r="L36" s="140"/>
      <c r="M36" s="140"/>
      <c r="N36" s="25"/>
      <c r="O36" s="25"/>
      <c r="P36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2025-05-09T13:00:47Z</cp:lastPrinted>
  <dcterms:created xsi:type="dcterms:W3CDTF">2015-06-05T18:19:34Z</dcterms:created>
  <dcterms:modified xsi:type="dcterms:W3CDTF">2025-05-12T14:38:03Z</dcterms:modified>
  <dc:language>es-ES</dc:language>
</cp:coreProperties>
</file>