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ibidom-my.sharepoint.com/personal/rmorillo_iibi_gob_do/Documents/Documentos/Informacion Portal de Transparencia/Informacion Portal 2025/7- Julio 2025/"/>
    </mc:Choice>
  </mc:AlternateContent>
  <xr:revisionPtr revIDLastSave="0" documentId="8_{D4BF6229-1917-457C-A949-6A85AC6AE24B}" xr6:coauthVersionLast="47" xr6:coauthVersionMax="47" xr10:uidLastSave="{00000000-0000-0000-0000-000000000000}"/>
  <bookViews>
    <workbookView xWindow="20370" yWindow="-120" windowWidth="20730" windowHeight="11040" tabRatio="495" activeTab="2" xr2:uid="{00000000-000D-0000-FFFF-FFFF00000000}"/>
  </bookViews>
  <sheets>
    <sheet name="FIJO PROG 01 " sheetId="1" r:id="rId1"/>
    <sheet name="CONT. PROG 11" sheetId="6" r:id="rId2"/>
    <sheet name="FIJO PROG 11" sheetId="2" r:id="rId3"/>
    <sheet name="FIJO PROG 12" sheetId="3" r:id="rId4"/>
    <sheet name="TRAMITE DE PENSION" sheetId="4" r:id="rId5"/>
    <sheet name="COMPENSACION POR SEGURIDAD" sheetId="5" r:id="rId6"/>
  </sheets>
  <definedNames>
    <definedName name="_xlnm._FilterDatabase" localSheetId="1" hidden="1">'CONT. PROG 11'!$A$8:$N$51</definedName>
    <definedName name="_xlnm._FilterDatabase" localSheetId="0" hidden="1">'FIJO PROG 01 '!$D$1:$D$116</definedName>
    <definedName name="_xlnm.Print_Area" localSheetId="5">'COMPENSACION POR SEGURIDAD'!$A$1:$M$30</definedName>
    <definedName name="_xlnm.Print_Area" localSheetId="1">'CONT. PROG 11'!$A$1:$N$54</definedName>
    <definedName name="_xlnm.Print_Area" localSheetId="0">'FIJO PROG 01 '!$A$1:$N$116</definedName>
    <definedName name="_xlnm.Print_Area" localSheetId="2">'FIJO PROG 11'!$A$1:$N$55</definedName>
    <definedName name="_xlnm.Print_Area" localSheetId="3">'FIJO PROG 12'!$A$1:$N$37</definedName>
    <definedName name="_xlnm.Print_Area" localSheetId="4">'TRAMITE DE PENSION'!$A$2:$N$22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1" i="6" l="1"/>
  <c r="N44" i="1"/>
  <c r="M44" i="1"/>
  <c r="M31" i="3"/>
  <c r="N31" i="3" s="1"/>
  <c r="M41" i="6"/>
  <c r="N41" i="6" s="1"/>
  <c r="G51" i="6"/>
  <c r="M33" i="6"/>
  <c r="N33" i="6" s="1"/>
  <c r="N29" i="6"/>
  <c r="N30" i="6"/>
  <c r="L32" i="3" l="1"/>
  <c r="M40" i="6"/>
  <c r="N40" i="6" s="1"/>
  <c r="M32" i="6"/>
  <c r="N32" i="6" s="1"/>
  <c r="M13" i="6"/>
  <c r="N13" i="6" s="1"/>
  <c r="L48" i="2"/>
  <c r="J32" i="3"/>
  <c r="M15" i="3"/>
  <c r="N15" i="3" s="1"/>
  <c r="M16" i="3"/>
  <c r="M23" i="6"/>
  <c r="N23" i="6" s="1"/>
  <c r="M22" i="6"/>
  <c r="N22" i="6" s="1"/>
  <c r="M69" i="1"/>
  <c r="N69" i="1" s="1"/>
  <c r="M70" i="1"/>
  <c r="N70" i="1" s="1"/>
  <c r="M71" i="1"/>
  <c r="N71" i="1" s="1"/>
  <c r="M43" i="1"/>
  <c r="N43" i="1" s="1"/>
  <c r="M21" i="1"/>
  <c r="N21" i="1" s="1"/>
  <c r="M14" i="6"/>
  <c r="N14" i="6" s="1"/>
  <c r="M39" i="6"/>
  <c r="N39" i="6" s="1"/>
  <c r="M106" i="1"/>
  <c r="M105" i="1"/>
  <c r="M104" i="1"/>
  <c r="M103" i="1"/>
  <c r="M102" i="1"/>
  <c r="M101" i="1"/>
  <c r="M37" i="2"/>
  <c r="N37" i="2" s="1"/>
  <c r="M45" i="2"/>
  <c r="N45" i="2" s="1"/>
  <c r="M44" i="2"/>
  <c r="N44" i="2" s="1"/>
  <c r="L51" i="6"/>
  <c r="M14" i="1"/>
  <c r="N14" i="1" s="1"/>
  <c r="M63" i="1"/>
  <c r="N63" i="1" s="1"/>
  <c r="M35" i="6"/>
  <c r="N35" i="6" s="1"/>
  <c r="M42" i="6"/>
  <c r="N42" i="6" s="1"/>
  <c r="N45" i="1"/>
  <c r="M68" i="1"/>
  <c r="N68" i="1" s="1"/>
  <c r="J51" i="6"/>
  <c r="M17" i="6"/>
  <c r="N17" i="6" s="1"/>
  <c r="M21" i="6"/>
  <c r="N21" i="6" s="1"/>
  <c r="M12" i="1"/>
  <c r="N12" i="1" s="1"/>
  <c r="M10" i="6"/>
  <c r="N10" i="6" s="1"/>
  <c r="M42" i="1"/>
  <c r="N42" i="1" s="1"/>
  <c r="M26" i="3"/>
  <c r="N26" i="3" s="1"/>
  <c r="K51" i="6"/>
  <c r="I51" i="6"/>
  <c r="N31" i="6"/>
  <c r="M19" i="1"/>
  <c r="N19" i="1" s="1"/>
  <c r="M18" i="1"/>
  <c r="N18" i="1" s="1"/>
  <c r="N55" i="1"/>
  <c r="M82" i="1"/>
  <c r="N82" i="1" s="1"/>
  <c r="M9" i="2"/>
  <c r="N9" i="2" s="1"/>
  <c r="M61" i="1"/>
  <c r="N61" i="1" s="1"/>
  <c r="M56" i="1"/>
  <c r="N56" i="1" s="1"/>
  <c r="N54" i="1"/>
  <c r="M14" i="3"/>
  <c r="N14" i="3" s="1"/>
  <c r="M13" i="3"/>
  <c r="M36" i="2"/>
  <c r="N36" i="2" s="1"/>
  <c r="M35" i="2"/>
  <c r="N35" i="2" s="1"/>
  <c r="M34" i="2"/>
  <c r="N34" i="2" s="1"/>
  <c r="M33" i="2"/>
  <c r="N33" i="2" s="1"/>
  <c r="M32" i="2"/>
  <c r="N32" i="2" s="1"/>
  <c r="M31" i="2"/>
  <c r="N31" i="2" s="1"/>
  <c r="M30" i="2"/>
  <c r="N30" i="2" s="1"/>
  <c r="M28" i="2"/>
  <c r="N28" i="2" s="1"/>
  <c r="M20" i="2"/>
  <c r="N20" i="2" s="1"/>
  <c r="M11" i="2"/>
  <c r="N11" i="2" s="1"/>
  <c r="M26" i="2"/>
  <c r="N26" i="2" s="1"/>
  <c r="M59" i="1"/>
  <c r="N59" i="1" s="1"/>
  <c r="M93" i="1"/>
  <c r="N93" i="1" s="1"/>
  <c r="M24" i="1"/>
  <c r="N24" i="1" s="1"/>
  <c r="M11" i="1"/>
  <c r="N11" i="1" s="1"/>
  <c r="M60" i="1"/>
  <c r="N60" i="1" s="1"/>
  <c r="M41" i="1"/>
  <c r="N41" i="1" s="1"/>
  <c r="M92" i="1"/>
  <c r="N92" i="1" s="1"/>
  <c r="M91" i="1"/>
  <c r="N91" i="1" s="1"/>
  <c r="M53" i="1"/>
  <c r="N53" i="1" s="1"/>
  <c r="M90" i="1" l="1"/>
  <c r="N90" i="1" s="1"/>
  <c r="M17" i="1"/>
  <c r="N17" i="1" s="1"/>
  <c r="M58" i="1"/>
  <c r="N58" i="1" s="1"/>
  <c r="M89" i="1"/>
  <c r="N89" i="1" s="1"/>
  <c r="M88" i="1"/>
  <c r="N88" i="1" s="1"/>
  <c r="M84" i="1"/>
  <c r="M67" i="1"/>
  <c r="N67" i="1" s="1"/>
  <c r="M20" i="1"/>
  <c r="N20" i="1" s="1"/>
  <c r="M72" i="1"/>
  <c r="N72" i="1" s="1"/>
  <c r="M73" i="1"/>
  <c r="N73" i="1" s="1"/>
  <c r="M74" i="1"/>
  <c r="N74" i="1" s="1"/>
  <c r="M25" i="2"/>
  <c r="N25" i="2" s="1"/>
  <c r="N106" i="1"/>
  <c r="N105" i="1"/>
  <c r="M8" i="2"/>
  <c r="M10" i="2"/>
  <c r="N10" i="2" s="1"/>
  <c r="M12" i="2"/>
  <c r="N12" i="2" s="1"/>
  <c r="G108" i="1"/>
  <c r="L10" i="4"/>
  <c r="K10" i="4"/>
  <c r="J10" i="4"/>
  <c r="I10" i="4"/>
  <c r="H10" i="4"/>
  <c r="G10" i="4"/>
  <c r="N104" i="1"/>
  <c r="K32" i="3"/>
  <c r="I32" i="3"/>
  <c r="H32" i="3"/>
  <c r="G32" i="3"/>
  <c r="M9" i="3"/>
  <c r="N9" i="3" s="1"/>
  <c r="M52" i="1"/>
  <c r="N52" i="1" s="1"/>
  <c r="N66" i="1"/>
  <c r="N8" i="2" l="1"/>
  <c r="N103" i="1"/>
  <c r="N102" i="1"/>
  <c r="N101" i="1"/>
  <c r="N65" i="1"/>
  <c r="N13" i="3"/>
  <c r="M43" i="2"/>
  <c r="N43" i="2" s="1"/>
  <c r="M42" i="2"/>
  <c r="N42" i="2" s="1"/>
  <c r="M11" i="6"/>
  <c r="N11" i="6" s="1"/>
  <c r="M81" i="1"/>
  <c r="N81" i="1" s="1"/>
  <c r="M99" i="1"/>
  <c r="N99" i="1" s="1"/>
  <c r="M98" i="1"/>
  <c r="N98" i="1" s="1"/>
  <c r="M64" i="1"/>
  <c r="N64" i="1" s="1"/>
  <c r="M51" i="1"/>
  <c r="N51" i="1" s="1"/>
  <c r="M80" i="1"/>
  <c r="N80" i="1" s="1"/>
  <c r="M100" i="1"/>
  <c r="N100" i="1" s="1"/>
  <c r="M97" i="1"/>
  <c r="N97" i="1" s="1"/>
  <c r="M22" i="1"/>
  <c r="N22" i="1" s="1"/>
  <c r="M27" i="2"/>
  <c r="N27" i="2" s="1"/>
  <c r="M19" i="3"/>
  <c r="N19" i="3" s="1"/>
  <c r="M27" i="3"/>
  <c r="N27" i="3" s="1"/>
  <c r="M107" i="1"/>
  <c r="N107" i="1" s="1"/>
  <c r="M39" i="1"/>
  <c r="N39" i="1" s="1"/>
  <c r="M41" i="2"/>
  <c r="N41" i="2" s="1"/>
  <c r="M18" i="2"/>
  <c r="N18" i="2" s="1"/>
  <c r="K108" i="1"/>
  <c r="J108" i="1"/>
  <c r="M38" i="1"/>
  <c r="N38" i="1" s="1"/>
  <c r="M27" i="1"/>
  <c r="N27" i="1" s="1"/>
  <c r="M10" i="1"/>
  <c r="N10" i="1" s="1"/>
  <c r="M16" i="1"/>
  <c r="N16" i="1" s="1"/>
  <c r="M50" i="1"/>
  <c r="N50" i="1" s="1"/>
  <c r="M12" i="5"/>
  <c r="M49" i="1"/>
  <c r="N49" i="1" s="1"/>
  <c r="M40" i="2"/>
  <c r="N40" i="2" s="1"/>
  <c r="M38" i="2"/>
  <c r="N38" i="2" s="1"/>
  <c r="M30" i="3"/>
  <c r="N30" i="3" s="1"/>
  <c r="H108" i="1" l="1"/>
  <c r="L108" i="1"/>
  <c r="M25" i="3"/>
  <c r="N25" i="3" s="1"/>
  <c r="N16" i="3"/>
  <c r="M29" i="2"/>
  <c r="N29" i="2" s="1"/>
  <c r="M17" i="2"/>
  <c r="N17" i="2" s="1"/>
  <c r="M48" i="1"/>
  <c r="N48" i="1" s="1"/>
  <c r="M37" i="1"/>
  <c r="N37" i="1" s="1"/>
  <c r="M36" i="1"/>
  <c r="N36" i="1" s="1"/>
  <c r="M11" i="3"/>
  <c r="N11" i="3" s="1"/>
  <c r="M12" i="3"/>
  <c r="N12" i="3" s="1"/>
  <c r="M10" i="3"/>
  <c r="M17" i="3"/>
  <c r="N17" i="3" s="1"/>
  <c r="M18" i="3"/>
  <c r="N18" i="3" s="1"/>
  <c r="M20" i="3"/>
  <c r="N20" i="3" s="1"/>
  <c r="M21" i="3"/>
  <c r="N21" i="3" s="1"/>
  <c r="M22" i="3"/>
  <c r="N22" i="3" s="1"/>
  <c r="M23" i="3"/>
  <c r="N23" i="3" s="1"/>
  <c r="M24" i="3"/>
  <c r="N24" i="3" s="1"/>
  <c r="M28" i="3"/>
  <c r="N28" i="3" s="1"/>
  <c r="N29" i="3"/>
  <c r="M35" i="1"/>
  <c r="N35" i="1" s="1"/>
  <c r="M34" i="1"/>
  <c r="H48" i="2"/>
  <c r="I48" i="2"/>
  <c r="J48" i="2"/>
  <c r="K48" i="2"/>
  <c r="G48" i="2"/>
  <c r="N10" i="3" l="1"/>
  <c r="N32" i="3" s="1"/>
  <c r="M32" i="3"/>
  <c r="N47" i="1"/>
  <c r="M13" i="1"/>
  <c r="N13" i="1" s="1"/>
  <c r="M9" i="1"/>
  <c r="N9" i="1" s="1"/>
  <c r="M15" i="1"/>
  <c r="N15" i="1" s="1"/>
  <c r="M26" i="1"/>
  <c r="N26" i="1" s="1"/>
  <c r="M25" i="1"/>
  <c r="N25" i="1" s="1"/>
  <c r="M32" i="1"/>
  <c r="N32" i="1" s="1"/>
  <c r="M28" i="1"/>
  <c r="N28" i="1" s="1"/>
  <c r="M23" i="1"/>
  <c r="N23" i="1" s="1"/>
  <c r="M29" i="1"/>
  <c r="N29" i="1" s="1"/>
  <c r="M30" i="1"/>
  <c r="N30" i="1" s="1"/>
  <c r="M31" i="1"/>
  <c r="N31" i="1" s="1"/>
  <c r="N46" i="1"/>
  <c r="M40" i="1"/>
  <c r="N40" i="1" s="1"/>
  <c r="M33" i="1"/>
  <c r="N33" i="1" s="1"/>
  <c r="N34" i="1"/>
  <c r="M57" i="1"/>
  <c r="N57" i="1" s="1"/>
  <c r="M62" i="1"/>
  <c r="N62" i="1" s="1"/>
  <c r="M75" i="1"/>
  <c r="N75" i="1" s="1"/>
  <c r="M76" i="1"/>
  <c r="N76" i="1" s="1"/>
  <c r="M78" i="1"/>
  <c r="N78" i="1" s="1"/>
  <c r="M79" i="1"/>
  <c r="N79" i="1" s="1"/>
  <c r="M85" i="1"/>
  <c r="N85" i="1" s="1"/>
  <c r="M87" i="1"/>
  <c r="N87" i="1" s="1"/>
  <c r="M83" i="1"/>
  <c r="N83" i="1" s="1"/>
  <c r="M86" i="1"/>
  <c r="N86" i="1" s="1"/>
  <c r="N84" i="1"/>
  <c r="M94" i="1"/>
  <c r="N94" i="1" s="1"/>
  <c r="M95" i="1"/>
  <c r="N95" i="1" s="1"/>
  <c r="M77" i="1"/>
  <c r="N77" i="1" s="1"/>
  <c r="M96" i="1"/>
  <c r="N96" i="1" s="1"/>
  <c r="M8" i="1"/>
  <c r="M15" i="6" l="1"/>
  <c r="N15" i="6" s="1"/>
  <c r="N8" i="1"/>
  <c r="M108" i="1"/>
  <c r="I108" i="1"/>
  <c r="M16" i="6" l="1"/>
  <c r="N16" i="6" s="1"/>
  <c r="M9" i="4" l="1"/>
  <c r="M19" i="6" l="1"/>
  <c r="N19" i="6" s="1"/>
  <c r="M20" i="6"/>
  <c r="N20" i="6" s="1"/>
  <c r="M18" i="6"/>
  <c r="N18" i="6" s="1"/>
  <c r="N9" i="4"/>
  <c r="M24" i="6" l="1"/>
  <c r="N24" i="6" s="1"/>
  <c r="M12" i="6"/>
  <c r="M25" i="6" l="1"/>
  <c r="N25" i="6" s="1"/>
  <c r="N12" i="6"/>
  <c r="M9" i="6"/>
  <c r="M26" i="6" l="1"/>
  <c r="N26" i="6" s="1"/>
  <c r="N9" i="6"/>
  <c r="M27" i="6" l="1"/>
  <c r="N27" i="6" s="1"/>
  <c r="L24" i="5"/>
  <c r="K24" i="5"/>
  <c r="J24" i="5"/>
  <c r="I24" i="5"/>
  <c r="H24" i="5"/>
  <c r="G24" i="5"/>
  <c r="M23" i="5"/>
  <c r="M22" i="5"/>
  <c r="M8" i="5"/>
  <c r="M21" i="5"/>
  <c r="M20" i="5"/>
  <c r="M19" i="5"/>
  <c r="M15" i="5"/>
  <c r="M14" i="5"/>
  <c r="M23" i="2"/>
  <c r="N23" i="2" s="1"/>
  <c r="M22" i="2"/>
  <c r="N22" i="2" s="1"/>
  <c r="M47" i="2"/>
  <c r="N47" i="2" s="1"/>
  <c r="M21" i="2"/>
  <c r="N21" i="2" s="1"/>
  <c r="M15" i="2"/>
  <c r="N15" i="2" s="1"/>
  <c r="M13" i="2"/>
  <c r="M19" i="2"/>
  <c r="N19" i="2" s="1"/>
  <c r="M14" i="2"/>
  <c r="N14" i="2" s="1"/>
  <c r="M46" i="2"/>
  <c r="N46" i="2" s="1"/>
  <c r="M39" i="2"/>
  <c r="N39" i="2" s="1"/>
  <c r="M16" i="2"/>
  <c r="N16" i="2" s="1"/>
  <c r="M24" i="2"/>
  <c r="N24" i="2" s="1"/>
  <c r="N13" i="2" l="1"/>
  <c r="M48" i="2"/>
  <c r="N28" i="6"/>
  <c r="N10" i="4"/>
  <c r="M10" i="4"/>
  <c r="M24" i="5"/>
  <c r="N48" i="2" l="1"/>
  <c r="N108" i="1"/>
  <c r="M34" i="6" l="1"/>
  <c r="M36" i="6"/>
  <c r="N36" i="6" s="1"/>
  <c r="M38" i="6" l="1"/>
  <c r="N38" i="6" s="1"/>
  <c r="M37" i="6"/>
  <c r="N37" i="6" s="1"/>
  <c r="N34" i="6"/>
  <c r="M45" i="6" l="1"/>
  <c r="N45" i="6" s="1"/>
  <c r="M44" i="6"/>
  <c r="N44" i="6" s="1"/>
  <c r="M43" i="6"/>
  <c r="N43" i="6" s="1"/>
  <c r="M46" i="6" l="1"/>
  <c r="M49" i="6"/>
  <c r="N49" i="6" s="1"/>
  <c r="N46" i="6" l="1"/>
  <c r="M50" i="6"/>
  <c r="N50" i="6" s="1"/>
  <c r="M48" i="6"/>
  <c r="N48" i="6" s="1"/>
  <c r="M47" i="6"/>
  <c r="N47" i="6" s="1"/>
  <c r="M51" i="6" l="1"/>
  <c r="N51" i="6" l="1"/>
</calcChain>
</file>

<file path=xl/sharedStrings.xml><?xml version="1.0" encoding="utf-8"?>
<sst xmlns="http://schemas.openxmlformats.org/spreadsheetml/2006/main" count="1284" uniqueCount="414">
  <si>
    <t>INSTITUTO DE INNOVACION EN BIOTECNOLOGIA E INDUSTRIA</t>
  </si>
  <si>
    <t>NO.</t>
  </si>
  <si>
    <t>NOMBRE</t>
  </si>
  <si>
    <t>DEPARTAMENTO</t>
  </si>
  <si>
    <t>FUNCION</t>
  </si>
  <si>
    <t>ESTATUS PERSONAL</t>
  </si>
  <si>
    <t>ISR</t>
  </si>
  <si>
    <t>SEGURO SEGVIDA</t>
  </si>
  <si>
    <t>S. SOCIAL</t>
  </si>
  <si>
    <t>SFS</t>
  </si>
  <si>
    <t>OTROS DESC.</t>
  </si>
  <si>
    <t>TOTAL DESC.</t>
  </si>
  <si>
    <t>NETO</t>
  </si>
  <si>
    <t>OSMAR ANTONIO OLIVO SOSA</t>
  </si>
  <si>
    <t>DIRECCIÓN EJECUTIVA</t>
  </si>
  <si>
    <t>DIRECTOR EJECUTIVO</t>
  </si>
  <si>
    <t>DECRETO</t>
  </si>
  <si>
    <t>ASESOR</t>
  </si>
  <si>
    <t>FIJO</t>
  </si>
  <si>
    <t>ELLIN MARGARITA RODRÍGUEZ LUNA</t>
  </si>
  <si>
    <t>GIOVANNI ALESSANDRO GAUTREAUX RODRÍGUEZ</t>
  </si>
  <si>
    <t>ALBA MARINA DE PAULA</t>
  </si>
  <si>
    <t>ENCARGADA</t>
  </si>
  <si>
    <t>ENCARGADO</t>
  </si>
  <si>
    <t>CARRERA</t>
  </si>
  <si>
    <t>THOMAS GROTHUESMANN</t>
  </si>
  <si>
    <t>NARCISO MONTERO MONTERO</t>
  </si>
  <si>
    <t>ELSA NURYS VILLEGAS DE LA ROSA</t>
  </si>
  <si>
    <t>PLANIFICACIÓN Y DESARROLLO</t>
  </si>
  <si>
    <t>SILVIA AMANDA ALVAREZ PÉREZ</t>
  </si>
  <si>
    <t>ANALISTA</t>
  </si>
  <si>
    <t>FELIX MARIA RIVAS SIERRA</t>
  </si>
  <si>
    <t xml:space="preserve">ANALISTA </t>
  </si>
  <si>
    <t>PEDRO RAFAEL RAPHAEL E.</t>
  </si>
  <si>
    <t>DIOMARIS ALCÁNTARA FRIAS</t>
  </si>
  <si>
    <t>JUAN PÉREZ MONCION</t>
  </si>
  <si>
    <t xml:space="preserve">EVELYN VIRGINIA MOREL ARAUJO </t>
  </si>
  <si>
    <t>YEIMI DELGADO DE LA CRUZ</t>
  </si>
  <si>
    <t>SECRETARIA</t>
  </si>
  <si>
    <t>ELIZABETH ORQUIDIA DIAZ LIRIANO</t>
  </si>
  <si>
    <t>FELIX ANTONIO CASADO REYES</t>
  </si>
  <si>
    <t>SUPERVISOR DE MANTENIMIENTO</t>
  </si>
  <si>
    <t xml:space="preserve">NICOLAS ALCÁNTARA DE JESUS </t>
  </si>
  <si>
    <t>CHOFER</t>
  </si>
  <si>
    <t>LEOMY CLARIBEL SANTANA SOSA</t>
  </si>
  <si>
    <t>MARIA ISABEL CARRIÓN GONZÁLEZ</t>
  </si>
  <si>
    <t>FLERIDA DE LEÓN MANZUETA</t>
  </si>
  <si>
    <t>LABORATORIO MICROBIOLOGÍA</t>
  </si>
  <si>
    <t>CARLOS DANIEL BAUTISTA ODAS</t>
  </si>
  <si>
    <t>AUXILIAR</t>
  </si>
  <si>
    <t>JUAN ENRIQUE MOREL LORA</t>
  </si>
  <si>
    <t>JUANA FRANCISCA RODRÍGUEZ</t>
  </si>
  <si>
    <t>EDMUNDO EDWARDO SOSA REYES</t>
  </si>
  <si>
    <t>PEDRO MICHELLI SOSA GUZMÁN</t>
  </si>
  <si>
    <t>FELIX CASTRO RAMÍREZ</t>
  </si>
  <si>
    <t>AYUDANTE MANTENIMIENTO</t>
  </si>
  <si>
    <t>AYELIN SHAIRA VASQUEZ DE PAULA</t>
  </si>
  <si>
    <t>ELIGIO FRANCY PEÑA</t>
  </si>
  <si>
    <t>CLARA MARIA HERNÁNDEZ COLON</t>
  </si>
  <si>
    <t>YOSMAIRA ALEXIS</t>
  </si>
  <si>
    <t xml:space="preserve">SECRETARIA </t>
  </si>
  <si>
    <t>EDUVIGES SOLANO GUANTE</t>
  </si>
  <si>
    <t>RECEPCIONISTA</t>
  </si>
  <si>
    <t>ISABEL PEGUERO SANTANA</t>
  </si>
  <si>
    <t>SANTA MARTHA BUSSI BEATO</t>
  </si>
  <si>
    <t>LABORATORIO DE AGUAS</t>
  </si>
  <si>
    <t>CONSERJE</t>
  </si>
  <si>
    <t>VICTOR BRITO ASCENCIO</t>
  </si>
  <si>
    <t>FELIX MONTERO</t>
  </si>
  <si>
    <t>FERNANDO MATEO ALCÁNTARA</t>
  </si>
  <si>
    <t xml:space="preserve">AUXILIAR </t>
  </si>
  <si>
    <t>ERASMO CASTRO DE JESUS</t>
  </si>
  <si>
    <t>MENSAJERO EXTERNO</t>
  </si>
  <si>
    <t>DIANA LEIDY ARREDONDO BAUTISTA</t>
  </si>
  <si>
    <t>FRANCISCA REYNOSO MEJIA</t>
  </si>
  <si>
    <t>LURDE ENCARNACIÓN PÉREZ</t>
  </si>
  <si>
    <t>YSABEL PÉREZ POLANCO</t>
  </si>
  <si>
    <t xml:space="preserve">MARITZA DEL CARMEN VALDEZ </t>
  </si>
  <si>
    <t>ANGELA CANDELARIO DE PAULA</t>
  </si>
  <si>
    <t>JOSEFINA ISABEL ALMONTE CRUZ</t>
  </si>
  <si>
    <t>Revisado Por: Licda. Alba Marina De Paula</t>
  </si>
  <si>
    <t xml:space="preserve">Aprobado por : Ing. Osmar Olivo </t>
  </si>
  <si>
    <t xml:space="preserve">              Director Ejecutivo</t>
  </si>
  <si>
    <t>EMILIO JOSE MATEO MONTERO</t>
  </si>
  <si>
    <t>ERIKA DELGADO PRENSA</t>
  </si>
  <si>
    <t>OBRERO</t>
  </si>
  <si>
    <t>LUZ MARIA HERRERA MONTERO</t>
  </si>
  <si>
    <t>EUSTAQUIA LUCIA BERIGUETE</t>
  </si>
  <si>
    <t>INVESTIGADOR ASOCIADO</t>
  </si>
  <si>
    <t xml:space="preserve">CARLOS ALEXANDER CALDERÓN </t>
  </si>
  <si>
    <t xml:space="preserve">TÉCNICO ASESORÍA Y ASISTENCIA </t>
  </si>
  <si>
    <t>ELISA ALEJANDRINA GÓMEZ TORRES</t>
  </si>
  <si>
    <t>JULIO BOLIVAR MEJIA BREA</t>
  </si>
  <si>
    <t>ANASARIA PANIAGUA DOTEL</t>
  </si>
  <si>
    <t xml:space="preserve">INVESTIGADOR </t>
  </si>
  <si>
    <t>INEKO HODAI HODAI</t>
  </si>
  <si>
    <t>JOSE DIAZ TRINIDAD</t>
  </si>
  <si>
    <t>TÉCNICO INVESTIGADOR</t>
  </si>
  <si>
    <t>ATHARVA VEDA ROSA DE LA CRUZ</t>
  </si>
  <si>
    <t>PABLO ANDRÉS MUÑOZ CALCADO</t>
  </si>
  <si>
    <t>AUXILIAR LABORATORIO</t>
  </si>
  <si>
    <t>GLODYS MARGARITA INOA ROA</t>
  </si>
  <si>
    <t>YOVANI ALTAGRACIA NOLASCO MARTE</t>
  </si>
  <si>
    <t>MARIA MONTERO PÉREZ</t>
  </si>
  <si>
    <t>MARCIANA RODRÍGUEZ</t>
  </si>
  <si>
    <t>ALTAGRACIA AQUINO ACEVEDO</t>
  </si>
  <si>
    <t>ANTONIA MORILLO DE OLEO</t>
  </si>
  <si>
    <t>MANUEL JOSE ROMÁN DIAZ</t>
  </si>
  <si>
    <t>SAMUEL ZAPATA MERCEDES</t>
  </si>
  <si>
    <t>SANTO DE LEÓN DE LEÓN</t>
  </si>
  <si>
    <t>CARMEN MARIA DE JESUS</t>
  </si>
  <si>
    <t>TÉCNICO LABORATORIO</t>
  </si>
  <si>
    <t>SANTO EMILIO MATEO PÉREZ</t>
  </si>
  <si>
    <t>JHONNY MATEO RAMÍREZ</t>
  </si>
  <si>
    <t>WILLY JOHNNY LARA SÁNCHEZ</t>
  </si>
  <si>
    <t>DIOGENES GARCÍA Y TAVERA</t>
  </si>
  <si>
    <t>JOSE FEDERICO AQUINO HENRIQUEZ</t>
  </si>
  <si>
    <t xml:space="preserve"> </t>
  </si>
  <si>
    <t>NURIA MARIEL CHECO CASTRO</t>
  </si>
  <si>
    <t>MARIA ROSA DE LA CRUZ MINIÑO</t>
  </si>
  <si>
    <t>ALTAGRACIA RINCON CONRADO</t>
  </si>
  <si>
    <t>JUANA RAFAELA SANTANA</t>
  </si>
  <si>
    <t>LEONEL ADALBERTO MOQUETE BELLO</t>
  </si>
  <si>
    <t>SONIA MADALI DE PAULA MOTA</t>
  </si>
  <si>
    <t>LABORATORIO AGUAS</t>
  </si>
  <si>
    <t>NISCAURY MASIEL REYES</t>
  </si>
  <si>
    <t>LABORATORIO ENSAYOS QUÍMICOS</t>
  </si>
  <si>
    <t>JEAN CARLOS OZUNA DE LA CRUZ</t>
  </si>
  <si>
    <t>MARIA ALTAGRACIA DE LA CRUZ P.</t>
  </si>
  <si>
    <t xml:space="preserve">LABORATORIO CROMATOGRAFÍA </t>
  </si>
  <si>
    <t>RAUL IGNACIO SABALA</t>
  </si>
  <si>
    <t>CESAR DE LA CRUZ</t>
  </si>
  <si>
    <t>INVESTIGADOR</t>
  </si>
  <si>
    <t>CAPACITACIÓN EXTERNA</t>
  </si>
  <si>
    <t>ADELA MATOS DIAZ</t>
  </si>
  <si>
    <t>BIBLIOTECA</t>
  </si>
  <si>
    <t>Nómina de Sueldos: Trámite de Pensión Programa 01</t>
  </si>
  <si>
    <t xml:space="preserve">TRAMITE DE PENSION </t>
  </si>
  <si>
    <t>TECNICO</t>
  </si>
  <si>
    <t>Nómina de Sueldos: Compensación Por Seguridad Programa 01</t>
  </si>
  <si>
    <t>JEILIN JOSE RODRÍGUEZ LORA</t>
  </si>
  <si>
    <t>SEGURIDAD</t>
  </si>
  <si>
    <t>COMPENSACION</t>
  </si>
  <si>
    <t>CLAUDIO UBRI BOCIO</t>
  </si>
  <si>
    <t>FRANCISCO JAVIER CID GÓMEZ</t>
  </si>
  <si>
    <t>JOSE MANUEL MEDINA MEDINA</t>
  </si>
  <si>
    <t>YERMEN GONZÁLEZ FLORIÁN</t>
  </si>
  <si>
    <t>SALVADOR ANTONIO  ADAMES VALDEZ</t>
  </si>
  <si>
    <t>FURGECIO SÁNCHEZ CORCINO</t>
  </si>
  <si>
    <t>ANTONIO SÁNCHEZ DE LOS SANTOS</t>
  </si>
  <si>
    <t>DIONICIO ANTONIO DOMÍNGUEZ</t>
  </si>
  <si>
    <t>CARLOS RAMÍREZ DE LA ROSA</t>
  </si>
  <si>
    <t>ENRIQUE ENCARNACIÓN DIAZ</t>
  </si>
  <si>
    <t>YISAUDY JORGELINA LOPEZ BONIFACIO</t>
  </si>
  <si>
    <t>SOPORTE INFORMATICO</t>
  </si>
  <si>
    <t xml:space="preserve">                            Nómina de Sueldos: Empleados Fijos Programa 12</t>
  </si>
  <si>
    <t xml:space="preserve">                                INSTITUTO DE INNOVACION EN BIOTECNOLOGIA E INDUSTRIA</t>
  </si>
  <si>
    <t>GENERO</t>
  </si>
  <si>
    <t>MASCULINO</t>
  </si>
  <si>
    <t>FEMENINO</t>
  </si>
  <si>
    <t xml:space="preserve">Nómina de Sueldos: Empleados Fijos Prg. 01 </t>
  </si>
  <si>
    <t>SUELDO BRUTO (RD$)</t>
  </si>
  <si>
    <t>TOTAL GENERAL</t>
  </si>
  <si>
    <t xml:space="preserve">       Enc. Depto. Recursos Humanos</t>
  </si>
  <si>
    <t xml:space="preserve">       Enc. Dpto. Recursos Humanos</t>
  </si>
  <si>
    <t>JEAN CARLOS ORTIZ PEREZ</t>
  </si>
  <si>
    <t>TEMPORAL</t>
  </si>
  <si>
    <t>MILENNY CARABALLO</t>
  </si>
  <si>
    <t>CAROLINA FELIX VALERA</t>
  </si>
  <si>
    <t>GLADYS JEAN BATISTA</t>
  </si>
  <si>
    <t xml:space="preserve">NATANAEL DE LEON DE LEON </t>
  </si>
  <si>
    <t>DIVISION JURIDICA</t>
  </si>
  <si>
    <t>DEPARTAMENTO DE SERVICIOS DE APOYO A LA PRODUCCION</t>
  </si>
  <si>
    <t>DIVISION SERVICIOS GENERALES</t>
  </si>
  <si>
    <t>DEPARTAMENTO DE RECURSOS HUMANOS</t>
  </si>
  <si>
    <t xml:space="preserve">DIVISION DE CALIDAD EN LA GESTIÓN </t>
  </si>
  <si>
    <t>DIVISION JURÍDICA</t>
  </si>
  <si>
    <t>DEPARTAMENTO DE BIOTECNOLOGIA VEGETAL (CEBIVE)</t>
  </si>
  <si>
    <t>DIVISION DE TECNOLOGÍA DE LA INFORMACIÓN Y COMUNICACIÓN</t>
  </si>
  <si>
    <t xml:space="preserve">DIVISION DE COMUNICACIONES </t>
  </si>
  <si>
    <t>DIVISION DE COMPRAS Y CONTRATACIONES</t>
  </si>
  <si>
    <t xml:space="preserve">      Aprobado por : Ing. Osmar Olivo </t>
  </si>
  <si>
    <t xml:space="preserve">                Director Ejecutivo</t>
  </si>
  <si>
    <t xml:space="preserve"> Revisado Por: Licda. Alba Marina De Paula</t>
  </si>
  <si>
    <t xml:space="preserve">         Enc. Depto. Recursos Humanos</t>
  </si>
  <si>
    <t>ROCIO DOLORES RODRIGUEZ ESPINAL</t>
  </si>
  <si>
    <t>Nómina de Sueldos: Empleados Fijos Programa 11</t>
  </si>
  <si>
    <t>SECCION DE ALMACÉN</t>
  </si>
  <si>
    <t>ROMAN CONTRERAS MARTINEZ</t>
  </si>
  <si>
    <t>FLOR MARIA GONZALEZ LINARES</t>
  </si>
  <si>
    <t xml:space="preserve">DEPARTAMENTO ADMINISTRATIVO </t>
  </si>
  <si>
    <t>DEPARTAMENTO DE INNOVACION INDUSTRIAL</t>
  </si>
  <si>
    <t>DEPARTAMENTO ADMINISTRATIVO</t>
  </si>
  <si>
    <t>DIRECCION DE TRANSFERENCIA TECNOLOGICA Y EMPRENDEDURISMO</t>
  </si>
  <si>
    <t>DIVISION DE SERVICIOS ANALITICOS Y ENSAYOS</t>
  </si>
  <si>
    <t>DIOGENES MATOS JIMENEZ</t>
  </si>
  <si>
    <t>DEPARTAMENTO FINANCIERO</t>
  </si>
  <si>
    <t>LABORATORIO DE ENSAYOS FISICOS</t>
  </si>
  <si>
    <t>ENRIQUEZ RESTITUYO TRINIDAD</t>
  </si>
  <si>
    <t>TÉCNICO ASESORÍA Y A</t>
  </si>
  <si>
    <t>GERALDO SANCHEZ CASTILLO</t>
  </si>
  <si>
    <t>MASSIEL VITIELLO RODRIGUEZ</t>
  </si>
  <si>
    <t xml:space="preserve">MANUEL JOSE HICHEZ DE LA CRUZ </t>
  </si>
  <si>
    <t>PEDRO ANTONIO MAÑON MATEO</t>
  </si>
  <si>
    <t>DEPARTAMENTO DE PLANIFICACION Y DESARROLLO</t>
  </si>
  <si>
    <t>ROSA MARIA MORILLO BAUTISTA</t>
  </si>
  <si>
    <t xml:space="preserve">OFICINA DE LIBRE ACCESO A LA INFORMACION </t>
  </si>
  <si>
    <t>GREGORY ALCANTARA GUZMAN</t>
  </si>
  <si>
    <t xml:space="preserve">DEPARTAMENTO DE SERVICIOS DE APOYO A LA PRODUCCION </t>
  </si>
  <si>
    <t>ANALISTA LABORATORIO</t>
  </si>
  <si>
    <t>YESAIDY SANTANA SANTANA</t>
  </si>
  <si>
    <t>RESPONSABLE</t>
  </si>
  <si>
    <t>CARLOS FERMÍN ROA BRITO</t>
  </si>
  <si>
    <t>FERMIN FAMILIA ROSARIO</t>
  </si>
  <si>
    <t>EMILIO GUZMAN HERRERA</t>
  </si>
  <si>
    <t>MAXIMO MEJIA ROSARIO</t>
  </si>
  <si>
    <t>HECTOR RAFAEL PERALTA CORONA</t>
  </si>
  <si>
    <t>MARTIN BOLIVAR RODRÍGUEZ GÓMEZ</t>
  </si>
  <si>
    <t xml:space="preserve">DEPARTAMENTO DE FARMACEUTICA Y BIOPROSPECCION </t>
  </si>
  <si>
    <t xml:space="preserve">LISBETH ILMEDA RIVERA FERNANDEZ </t>
  </si>
  <si>
    <t>DEPTO. DE SERVICIOS DE APOYO A LA PRODUCCION</t>
  </si>
  <si>
    <t>AUXILIAR RECEPCIÓN DE MUESTRA</t>
  </si>
  <si>
    <t>JORDANIA SAN LUIS DE PAULA</t>
  </si>
  <si>
    <t>CRISTIAN ACEVEDO</t>
  </si>
  <si>
    <t>JOSE FRANCISCO MORLA</t>
  </si>
  <si>
    <t>MARINO HERNANDEZ REYNOSO</t>
  </si>
  <si>
    <t>KATERY MODESTA OTAÑO FERRERAS</t>
  </si>
  <si>
    <t>CANDIDA ELIZABETH CORNIELLE D.</t>
  </si>
  <si>
    <t>KARLA CAROLINA SANTOS FRENCISCO</t>
  </si>
  <si>
    <t xml:space="preserve">DIRECCIÓN DE TRASFERENCIA Y EMPRENDEDURISMO </t>
  </si>
  <si>
    <t>NELSON LEANDRO DE LOS ANGELES SEVERINO</t>
  </si>
  <si>
    <t>DIV. DE TECNOLOGIAS DE LA INFORMACION Y COMUNICACIÓN</t>
  </si>
  <si>
    <t>JUANA BELEN MARTE</t>
  </si>
  <si>
    <t>RAMON DEL CARMEN CORDERO MORA</t>
  </si>
  <si>
    <t>JONATAN ANTONIO ACEVEDO REGALADO</t>
  </si>
  <si>
    <t>MANUEL EMILIO CASTILLO VENTURA</t>
  </si>
  <si>
    <t>DENIS CECILIA DOMINGUEZ DE CRISPIN</t>
  </si>
  <si>
    <t>AUXILIAR SECCION DE ALMACEN</t>
  </si>
  <si>
    <t>DIRECCION DE TRANSF. TECNOLOGICA Y EMPRENDURISMO</t>
  </si>
  <si>
    <t>AUXILIAR DE CAPACITACION</t>
  </si>
  <si>
    <t>EUSEBIA NARCISA HERNANDEZ</t>
  </si>
  <si>
    <t>ELIZABETH SIME SEVERINO</t>
  </si>
  <si>
    <t>FEMENICO</t>
  </si>
  <si>
    <t>AUXILIAR DE LABORATORIO</t>
  </si>
  <si>
    <t>MAXIMO LUNA AQUINO</t>
  </si>
  <si>
    <t>DIVISION DE SERVICIOS GENERALES</t>
  </si>
  <si>
    <t>MARIANNY EMETERIO MOSQUEA</t>
  </si>
  <si>
    <t xml:space="preserve">AUXILIAR DE PRODUCCION </t>
  </si>
  <si>
    <t xml:space="preserve">DIRECCION DE INVESTIGACION E INNOVACION </t>
  </si>
  <si>
    <t xml:space="preserve">DEAPARTAMENTO DE FARMACEUTICA Y BIOPROSPECCION </t>
  </si>
  <si>
    <t>ABOGADO</t>
  </si>
  <si>
    <t>SECCION DE PRESUPUESTO</t>
  </si>
  <si>
    <t>DEPARTAMENTO DE INVEST Y DESARROLLO DE ENERG ALT</t>
  </si>
  <si>
    <t>HECTOR ALEXIS RINCON BRITO</t>
  </si>
  <si>
    <t>DEPARTAMENTO DE SERVICIOS DE APOYO A LA PROD</t>
  </si>
  <si>
    <t>ANALISTA LEGAL</t>
  </si>
  <si>
    <t>AYUDANTE DE MANTENIMIENTO</t>
  </si>
  <si>
    <t>OSIRIS ENMANUEL PAULINO MINIER</t>
  </si>
  <si>
    <t>OFICIAL DE SERVICIO</t>
  </si>
  <si>
    <t>TAVITA HEREDIA VASQUEZ</t>
  </si>
  <si>
    <t>SILVESTRE MARIANO</t>
  </si>
  <si>
    <t>MIRIELI MACIEL GARCIA SUAREZ</t>
  </si>
  <si>
    <t>DEPARTAMENTO RECURSOS HUMANOS</t>
  </si>
  <si>
    <t>AUXILIAR RECEPCION DE MUESTRA</t>
  </si>
  <si>
    <t>CONSERJE (DIRECCION EJECUTIVA)</t>
  </si>
  <si>
    <t>Nómina de Sueldos: Empleados Temporal Prog.  11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</si>
  <si>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</si>
  <si>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</si>
  <si>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</si>
  <si>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</si>
  <si>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</si>
  <si>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</si>
  <si>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</si>
  <si>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</si>
  <si>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</si>
  <si>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</si>
  <si>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</si>
  <si>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</si>
  <si>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</si>
  <si>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</si>
  <si>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</si>
  <si>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</si>
  <si>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</si>
  <si>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</si>
  <si>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</si>
  <si>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</si>
  <si>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</si>
  <si>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</si>
  <si>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</si>
  <si>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CALIDAD EN LA GESTION (ACREDITACION)</t>
  </si>
  <si>
    <t>DIOGENES AYBAT BATISTA</t>
  </si>
  <si>
    <t>ARLETTE JOSMARI AMARANTE</t>
  </si>
  <si>
    <t>AMADA SELIN SUAREZ</t>
  </si>
  <si>
    <t>DIVISION DE CALIDAD EN LA GESTION</t>
  </si>
  <si>
    <t xml:space="preserve">TECNICO </t>
  </si>
  <si>
    <t>MARINO MEDINA MEDINA</t>
  </si>
  <si>
    <t xml:space="preserve">DANIEL ISACAR SANCHEZ DE LEON </t>
  </si>
  <si>
    <t>DIVISION TECNOLOGIA DE LA INFORMACION Y COMUNICACION</t>
  </si>
  <si>
    <t xml:space="preserve">EZEQUEIL GARCIA DECENA </t>
  </si>
  <si>
    <t xml:space="preserve">ELIZABETH  MILAGROS RAWLINS CORNELIO </t>
  </si>
  <si>
    <t>ALEXANDRA BERROA ROMERO</t>
  </si>
  <si>
    <t>PETRONA ABAD MUÑOZ</t>
  </si>
  <si>
    <t>FAUSTO MEDINA PEREZ</t>
  </si>
  <si>
    <t>PILAR EMILIO RAMIREZ FERRERAS</t>
  </si>
  <si>
    <t>EVELYN REGALADO DEL VILLAR</t>
  </si>
  <si>
    <t>AUXILIAR ADMINISTRATIVA</t>
  </si>
  <si>
    <t>AUXILIAR ADMINISTRATIVO</t>
  </si>
  <si>
    <t>MARIA ALTAGRACIA OZUNA DE LA CRUZ</t>
  </si>
  <si>
    <t>ERISOL MARTE GONZALEZ</t>
  </si>
  <si>
    <t>YISSEL ELENA PEREZ MARTINEZ</t>
  </si>
  <si>
    <t>JUAN RAMON SORIANO CANO</t>
  </si>
  <si>
    <t>DIRECCION EJECUTIVA</t>
  </si>
  <si>
    <t>ISMELDA CRISTINA MATEO DE LA CRUZ</t>
  </si>
  <si>
    <t>PEDRO MARTE MARTINEZ</t>
  </si>
  <si>
    <t xml:space="preserve">BACILIO EVANGELISTA </t>
  </si>
  <si>
    <t>ROSA ESMERALDA CAPELLAN PEREZ</t>
  </si>
  <si>
    <t>IGNACIO SANTIAGO REYES FRIAS</t>
  </si>
  <si>
    <t>RAFAEL FELIZ</t>
  </si>
  <si>
    <t>MARIALY CHALES PEREZ</t>
  </si>
  <si>
    <t>JOSE ISRAEL ALCANTARA SALOMON</t>
  </si>
  <si>
    <t>ENC. SECCION, REGISTRO, CONTROL, N</t>
  </si>
  <si>
    <t>JUVELYS M. MORA TAVAREZ</t>
  </si>
  <si>
    <t xml:space="preserve">ASISTENTE </t>
  </si>
  <si>
    <t>ANTHONY SAMUEL ADAMES SUAREZ</t>
  </si>
  <si>
    <t>DEPARTAMENTO DE FARMACEUTICA Y BIOPROSPECCION</t>
  </si>
  <si>
    <t>SANTA DE LA CRUZ NIVAR</t>
  </si>
  <si>
    <t>ALFA ESTEPHANY CONTRERAS PACHECO</t>
  </si>
  <si>
    <t>RUBEN HEREDIA MARTINEZ</t>
  </si>
  <si>
    <t>ANDERSON LUIS GERMOSEN ROSARIO</t>
  </si>
  <si>
    <t>TECNICO DE COMUNICACIÓN</t>
  </si>
  <si>
    <t>YANELI ALTAGRACIA SANCHEZ ADAMES</t>
  </si>
  <si>
    <t>HUMBERTOS RAMOS</t>
  </si>
  <si>
    <t>MIGDONIA MONCION TORRES</t>
  </si>
  <si>
    <t>ASESORA</t>
  </si>
  <si>
    <t>JOSE AGUSTIN RAMIREZ PAULINO</t>
  </si>
  <si>
    <t>DEPARTAMENTO PLANIFICACION Y DESARROLLO</t>
  </si>
  <si>
    <t>SOPORTE TECNICO</t>
  </si>
  <si>
    <t>ANALISTA DE LABORATORIO</t>
  </si>
  <si>
    <t>SANTA AMADA DE LOS SANTOS</t>
  </si>
  <si>
    <t>YASSIRA MARIA ARIAS GARCES</t>
  </si>
  <si>
    <t>EVELIN SANTANA ACOSTA</t>
  </si>
  <si>
    <t>ASESORA/DEPTO. DE SERVICIOS APOYO A LA PRODUCCION</t>
  </si>
  <si>
    <t>ERENIA FELIZ SUERO</t>
  </si>
  <si>
    <t xml:space="preserve">LUZ MARIA RAMIREZ FABIAN </t>
  </si>
  <si>
    <t>CESAR YAEL DE LO SANTOS DE LA CRUZ</t>
  </si>
  <si>
    <t>AUXILIAR DE MANTENIMIENTO</t>
  </si>
  <si>
    <t>INES YUDELKYS ROSA COLLADO</t>
  </si>
  <si>
    <t xml:space="preserve">CASANDRA  DE LOS SANTOS </t>
  </si>
  <si>
    <t>ILIANA LUIS SENVIRMA</t>
  </si>
  <si>
    <t>ROSA GISSEL LOPEZ PAULINO</t>
  </si>
  <si>
    <t>SECCION DE ALMACEN</t>
  </si>
  <si>
    <t>FRANCISCO DANIEL RAFAEL ALCALA</t>
  </si>
  <si>
    <t>LUZ ESTHER VASQUEZ MORETA</t>
  </si>
  <si>
    <t>RAMONA ANTONIA RODRIGUEZ</t>
  </si>
  <si>
    <t>JOCELYN CIPRIAN MEJIA</t>
  </si>
  <si>
    <t>WILSON RAMON CONTRERAS</t>
  </si>
  <si>
    <t>DIVISION DE COMUNICACIONES</t>
  </si>
  <si>
    <t>ASESORA/DEPTO. DEPTO. INNOVACION INDUSTRIAL</t>
  </si>
  <si>
    <t xml:space="preserve">JUAN CARLOS HERRERA </t>
  </si>
  <si>
    <t>AIDA MORENO RAVELO</t>
  </si>
  <si>
    <t>DEPARTAMENTO INNOVACION INDUSTRIAL</t>
  </si>
  <si>
    <t xml:space="preserve">INGRIS MARGARITA MEZQUITA </t>
  </si>
  <si>
    <t>DIVISION DE ANALISIS Y ENSAYOS</t>
  </si>
  <si>
    <t>ROSMERYS TORIBIO VARGAS</t>
  </si>
  <si>
    <t>BRAULIO VICTOR VELGAL DE LA ROSA</t>
  </si>
  <si>
    <t>DENICHERS ALEXANDRA CONTRERAS BRITO</t>
  </si>
  <si>
    <t>EDIAN FRANKLIN FRANCO DE LOS SANTOS</t>
  </si>
  <si>
    <t>YAHAIRA ESPERANZA GRATINI</t>
  </si>
  <si>
    <t>FANY YOLEIDA DE LA CRUZ CRUZ</t>
  </si>
  <si>
    <t>DIVISION COMPRAS Y CONTRATACIONES</t>
  </si>
  <si>
    <t>ANA ROSA ALBURQUERQUE</t>
  </si>
  <si>
    <t>YEFRY MEJIA SANCHEZ</t>
  </si>
  <si>
    <t>ANA MERCEDES LIVE DE LOS SANTOS</t>
  </si>
  <si>
    <t>YAMILET DE LA CRUZ  MUESES</t>
  </si>
  <si>
    <t>FIDEL JOSE TAVAREZ ALCANTARA</t>
  </si>
  <si>
    <t>FEDERICO BAUTISTA OGANDO</t>
  </si>
  <si>
    <t>ALCIDEZ PEREZ PEREZ</t>
  </si>
  <si>
    <t>ROSMERY FERRERAS LANTIGUA</t>
  </si>
  <si>
    <t>JOEL ANTONIO CONTRERAS CASTRO</t>
  </si>
  <si>
    <t>ELBA MARIA AMADOR GALVEZ</t>
  </si>
  <si>
    <t>YAKELLY VIRGINIA HERNANDEZ</t>
  </si>
  <si>
    <t xml:space="preserve">DEPARTAMENTO PLANIFICACION </t>
  </si>
  <si>
    <t xml:space="preserve">AUXILIAR ADMINISTRATIVO </t>
  </si>
  <si>
    <t>RHADAMES SANCHEZ MARTE</t>
  </si>
  <si>
    <t>ESCARLET MARLENE JIMENEZ</t>
  </si>
  <si>
    <t>MAYORDOMO</t>
  </si>
  <si>
    <t>CLAUDIA MARIANA POLANCO DE DE CRUZ</t>
  </si>
  <si>
    <t>TECNICO ADMINISTRATIVO</t>
  </si>
  <si>
    <t>30</t>
  </si>
  <si>
    <t>31</t>
  </si>
  <si>
    <t>LUIS ALBERTO CID CANARIO</t>
  </si>
  <si>
    <t>JAVIER RINCON</t>
  </si>
  <si>
    <t>DIVISION SERVICIOS ANALITICOS Y ENSAYOS</t>
  </si>
  <si>
    <t>ROBERT ARMANDO TEJEDA</t>
  </si>
  <si>
    <t>LUIS MANUEL MEJIA TORRES</t>
  </si>
  <si>
    <t>RICKY ALEJANDRO TATIS VARGAS</t>
  </si>
  <si>
    <t>32</t>
  </si>
  <si>
    <t>36</t>
  </si>
  <si>
    <t>ASISITENTE DIRECCION EJECUTIVA</t>
  </si>
  <si>
    <t>ASESORA DIVISION SERVICIOS ANALITICOS</t>
  </si>
  <si>
    <t>ILVIN JESUS FELIZ HERRA</t>
  </si>
  <si>
    <t>FRANCISCO ALBERTO NUÑEZ GONZALEZ</t>
  </si>
  <si>
    <t>JOSUE GONZALEZ MONTERO</t>
  </si>
  <si>
    <t>JULIO, 2025</t>
  </si>
  <si>
    <t xml:space="preserve">JULIO, 2025 </t>
  </si>
  <si>
    <t>JULIO , 2025</t>
  </si>
  <si>
    <t xml:space="preserve">    JULIO, 2025</t>
  </si>
  <si>
    <t>JULIO,   2025</t>
  </si>
  <si>
    <t>KAROLIN MASIEL MEJIA DE LOS SANTOS</t>
  </si>
  <si>
    <t xml:space="preserve">DIVISION DE CONTABILIDAD </t>
  </si>
  <si>
    <t>29</t>
  </si>
  <si>
    <t>35</t>
  </si>
  <si>
    <t>38</t>
  </si>
  <si>
    <t>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</si>
</sst>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\-??_-;_-@_-"/>
  </numFmts>
  <fonts count="55" x14ac:knownFonts="1">
    <font>
      <sz val="11"/>
      <color rgb="FF000000"/>
      <name val="Calibri"/>
      <family val="2"/>
      <charset val="1"/>
    </font>
    <font>
      <sz val="18"/>
      <color rgb="FF000000"/>
      <name val="Arial Black"/>
      <family val="2"/>
      <charset val="1"/>
    </font>
    <font>
      <b/>
      <sz val="18"/>
      <color rgb="FF000000"/>
      <name val="Arial Black"/>
      <family val="2"/>
      <charset val="1"/>
    </font>
    <font>
      <b/>
      <sz val="18"/>
      <name val="Arial Black"/>
      <family val="2"/>
      <charset val="1"/>
    </font>
    <font>
      <sz val="11"/>
      <color rgb="FF000000"/>
      <name val="Arial Black"/>
      <family val="2"/>
      <charset val="1"/>
    </font>
    <font>
      <b/>
      <sz val="14"/>
      <name val="Arial Black"/>
      <family val="2"/>
      <charset val="1"/>
    </font>
    <font>
      <b/>
      <sz val="14"/>
      <color rgb="FF000000"/>
      <name val="Arial Black"/>
      <family val="2"/>
      <charset val="1"/>
    </font>
    <font>
      <sz val="14"/>
      <color rgb="FF000000"/>
      <name val="Arial Black"/>
      <family val="2"/>
      <charset val="1"/>
    </font>
    <font>
      <sz val="14"/>
      <name val="Calibri"/>
      <family val="2"/>
      <charset val="1"/>
    </font>
    <font>
      <sz val="10"/>
      <name val="Calibri"/>
      <family val="2"/>
      <charset val="1"/>
    </font>
    <font>
      <b/>
      <sz val="11"/>
      <color rgb="FF000000"/>
      <name val="Arial Black"/>
      <family val="2"/>
      <charset val="1"/>
    </font>
    <font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2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8"/>
      <color theme="1"/>
      <name val="Arial Black"/>
      <family val="2"/>
    </font>
    <font>
      <b/>
      <sz val="18"/>
      <color theme="1"/>
      <name val="Arial Black"/>
      <family val="2"/>
    </font>
    <font>
      <b/>
      <sz val="18"/>
      <name val="Arial Black"/>
      <family val="2"/>
    </font>
    <font>
      <b/>
      <sz val="14"/>
      <name val="Arial Black"/>
      <family val="2"/>
    </font>
    <font>
      <b/>
      <sz val="14"/>
      <color theme="1"/>
      <name val="Arial Black"/>
      <family val="2"/>
    </font>
    <font>
      <sz val="14"/>
      <name val="Calibri"/>
      <family val="2"/>
      <scheme val="minor"/>
    </font>
    <font>
      <b/>
      <sz val="11"/>
      <color theme="1"/>
      <name val="Arial Black"/>
      <family val="2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charset val="1"/>
    </font>
    <font>
      <sz val="14"/>
      <color theme="1"/>
      <name val="Arial Black"/>
      <family val="2"/>
    </font>
    <font>
      <b/>
      <sz val="11"/>
      <color rgb="FFFF0000"/>
      <name val="Arial Black"/>
      <family val="2"/>
      <charset val="1"/>
    </font>
    <font>
      <b/>
      <sz val="11"/>
      <name val="Arial Black"/>
      <family val="2"/>
    </font>
    <font>
      <b/>
      <sz val="22"/>
      <name val="Calibri"/>
      <family val="2"/>
      <scheme val="minor"/>
    </font>
    <font>
      <sz val="11"/>
      <name val="Calibri"/>
      <family val="2"/>
      <charset val="1"/>
    </font>
    <font>
      <b/>
      <sz val="11"/>
      <name val="Arial Black"/>
      <family val="2"/>
      <charset val="1"/>
    </font>
    <font>
      <b/>
      <sz val="22"/>
      <name val="Calibri"/>
      <family val="2"/>
      <charset val="1"/>
    </font>
    <font>
      <sz val="14"/>
      <name val="Arial Black"/>
      <family val="2"/>
      <charset val="1"/>
    </font>
    <font>
      <b/>
      <sz val="16"/>
      <color theme="1"/>
      <name val="Arial Black"/>
      <family val="2"/>
    </font>
    <font>
      <sz val="18"/>
      <color theme="1"/>
      <name val="Calibri"/>
      <family val="2"/>
      <scheme val="minor"/>
    </font>
    <font>
      <b/>
      <sz val="16"/>
      <color rgb="FF000000"/>
      <name val="Arial Black"/>
      <family val="2"/>
      <charset val="1"/>
    </font>
    <font>
      <sz val="16"/>
      <color rgb="FF000000"/>
      <name val="Calibri"/>
      <family val="2"/>
      <charset val="1"/>
    </font>
    <font>
      <sz val="18"/>
      <name val="Calibri"/>
      <family val="2"/>
      <charset val="1"/>
    </font>
    <font>
      <sz val="14"/>
      <color theme="1"/>
      <name val="Arial Black"/>
      <family val="2"/>
      <charset val="1"/>
    </font>
    <font>
      <b/>
      <sz val="14"/>
      <color theme="1"/>
      <name val="Calibri"/>
      <family val="2"/>
      <scheme val="minor"/>
    </font>
    <font>
      <sz val="18"/>
      <color rgb="FF000000"/>
      <name val="Calibri"/>
      <family val="2"/>
      <charset val="1"/>
    </font>
    <font>
      <b/>
      <sz val="20"/>
      <color rgb="FF000000"/>
      <name val="Arial Black"/>
      <family val="2"/>
      <charset val="1"/>
    </font>
    <font>
      <sz val="20"/>
      <color rgb="FF000000"/>
      <name val="Calibri"/>
      <family val="2"/>
      <charset val="1"/>
    </font>
    <font>
      <b/>
      <sz val="16"/>
      <name val="Arial Black"/>
      <family val="2"/>
      <charset val="1"/>
    </font>
    <font>
      <sz val="16.5"/>
      <name val="Arial Black"/>
      <family val="2"/>
      <charset val="1"/>
    </font>
    <font>
      <b/>
      <sz val="16.5"/>
      <name val="Arial Black"/>
      <family val="2"/>
      <charset val="1"/>
    </font>
    <font>
      <sz val="16.5"/>
      <name val="Calibri"/>
      <family val="2"/>
      <charset val="1"/>
    </font>
    <font>
      <b/>
      <sz val="16.5"/>
      <color theme="1"/>
      <name val="Arial Black"/>
      <family val="2"/>
      <charset val="1"/>
    </font>
    <font>
      <b/>
      <sz val="16.5"/>
      <name val="Arial Black"/>
      <family val="2"/>
    </font>
    <font>
      <sz val="16.5"/>
      <name val="Calibri"/>
      <family val="2"/>
      <scheme val="minor"/>
    </font>
    <font>
      <b/>
      <sz val="16.5"/>
      <name val="Calibri"/>
      <family val="2"/>
      <charset val="1"/>
    </font>
    <font>
      <sz val="14"/>
      <name val="Arial Black"/>
      <family val="2"/>
    </font>
    <font>
      <sz val="12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2D050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rgb="FFC0C0C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5" fillId="0" borderId="0" applyBorder="0" applyProtection="0"/>
    <xf numFmtId="43" fontId="15" fillId="0" borderId="0" applyFont="0" applyFill="0" applyBorder="0" applyAlignment="0" applyProtection="0"/>
  </cellStyleXfs>
  <cellXfs count="24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0" borderId="0" xfId="0" applyFont="1"/>
    <xf numFmtId="0" fontId="5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7" fillId="0" borderId="0" xfId="0" applyFont="1"/>
    <xf numFmtId="0" fontId="8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4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0" fontId="9" fillId="0" borderId="0" xfId="0" applyFont="1" applyAlignment="1">
      <alignment horizontal="center"/>
    </xf>
    <xf numFmtId="4" fontId="6" fillId="3" borderId="1" xfId="0" applyNumberFormat="1" applyFont="1" applyFill="1" applyBorder="1" applyAlignment="1">
      <alignment horizontal="left"/>
    </xf>
    <xf numFmtId="4" fontId="6" fillId="3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6" fillId="0" borderId="2" xfId="0" applyFont="1" applyBorder="1" applyAlignment="1">
      <alignment horizontal="left"/>
    </xf>
    <xf numFmtId="4" fontId="6" fillId="0" borderId="0" xfId="0" applyNumberFormat="1" applyFont="1" applyAlignment="1">
      <alignment horizontal="left"/>
    </xf>
    <xf numFmtId="4" fontId="6" fillId="0" borderId="2" xfId="0" applyNumberFormat="1" applyFont="1" applyBorder="1" applyAlignment="1">
      <alignment horizontal="left"/>
    </xf>
    <xf numFmtId="4" fontId="6" fillId="0" borderId="0" xfId="0" applyNumberFormat="1" applyFont="1" applyAlignment="1">
      <alignment horizontal="center"/>
    </xf>
    <xf numFmtId="4" fontId="10" fillId="0" borderId="0" xfId="0" applyNumberFormat="1" applyFont="1" applyAlignment="1">
      <alignment horizontal="center"/>
    </xf>
    <xf numFmtId="0" fontId="11" fillId="0" borderId="0" xfId="0" applyFont="1"/>
    <xf numFmtId="0" fontId="12" fillId="0" borderId="0" xfId="0" applyFont="1"/>
    <xf numFmtId="0" fontId="3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10" fillId="0" borderId="0" xfId="0" applyFont="1" applyAlignment="1">
      <alignment horizontal="left"/>
    </xf>
    <xf numFmtId="4" fontId="10" fillId="0" borderId="0" xfId="0" applyNumberFormat="1" applyFont="1" applyAlignment="1">
      <alignment horizontal="left"/>
    </xf>
    <xf numFmtId="0" fontId="13" fillId="0" borderId="0" xfId="0" applyFont="1"/>
    <xf numFmtId="0" fontId="14" fillId="0" borderId="0" xfId="0" applyFont="1"/>
    <xf numFmtId="4" fontId="6" fillId="0" borderId="1" xfId="0" applyNumberFormat="1" applyFont="1" applyBorder="1"/>
    <xf numFmtId="0" fontId="19" fillId="6" borderId="1" xfId="0" applyFont="1" applyFill="1" applyBorder="1" applyAlignment="1">
      <alignment horizontal="center"/>
    </xf>
    <xf numFmtId="0" fontId="21" fillId="6" borderId="1" xfId="0" applyFont="1" applyFill="1" applyBorder="1" applyAlignment="1">
      <alignment horizontal="center"/>
    </xf>
    <xf numFmtId="0" fontId="22" fillId="0" borderId="0" xfId="0" applyFont="1" applyAlignment="1">
      <alignment horizontal="left"/>
    </xf>
    <xf numFmtId="4" fontId="22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20" fillId="0" borderId="2" xfId="0" applyFont="1" applyBorder="1" applyAlignment="1">
      <alignment horizontal="left"/>
    </xf>
    <xf numFmtId="0" fontId="20" fillId="0" borderId="0" xfId="0" applyFont="1" applyAlignment="1">
      <alignment horizontal="left"/>
    </xf>
    <xf numFmtId="4" fontId="20" fillId="0" borderId="0" xfId="0" applyNumberFormat="1" applyFont="1" applyAlignment="1">
      <alignment horizontal="left"/>
    </xf>
    <xf numFmtId="4" fontId="20" fillId="0" borderId="0" xfId="0" applyNumberFormat="1" applyFont="1" applyAlignment="1">
      <alignment horizontal="center"/>
    </xf>
    <xf numFmtId="0" fontId="24" fillId="0" borderId="0" xfId="0" applyFont="1"/>
    <xf numFmtId="0" fontId="25" fillId="0" borderId="0" xfId="0" applyFont="1"/>
    <xf numFmtId="0" fontId="2" fillId="0" borderId="0" xfId="0" applyFont="1" applyAlignment="1">
      <alignment vertical="center"/>
    </xf>
    <xf numFmtId="0" fontId="6" fillId="6" borderId="1" xfId="0" applyFont="1" applyFill="1" applyBorder="1" applyAlignment="1">
      <alignment horizontal="center"/>
    </xf>
    <xf numFmtId="0" fontId="19" fillId="0" borderId="0" xfId="0" applyFont="1" applyAlignment="1">
      <alignment horizontal="center"/>
    </xf>
    <xf numFmtId="4" fontId="6" fillId="6" borderId="1" xfId="0" applyNumberFormat="1" applyFont="1" applyFill="1" applyBorder="1" applyAlignment="1">
      <alignment horizontal="center"/>
    </xf>
    <xf numFmtId="4" fontId="28" fillId="0" borderId="0" xfId="0" applyNumberFormat="1" applyFont="1" applyAlignment="1">
      <alignment horizontal="center"/>
    </xf>
    <xf numFmtId="4" fontId="6" fillId="2" borderId="1" xfId="0" applyNumberFormat="1" applyFont="1" applyFill="1" applyBorder="1"/>
    <xf numFmtId="0" fontId="18" fillId="5" borderId="0" xfId="0" applyFont="1" applyFill="1" applyAlignment="1">
      <alignment vertical="center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0" fillId="0" borderId="0" xfId="0" applyFont="1"/>
    <xf numFmtId="0" fontId="31" fillId="0" borderId="0" xfId="0" applyFont="1"/>
    <xf numFmtId="43" fontId="2" fillId="2" borderId="0" xfId="2" applyFont="1" applyFill="1" applyAlignment="1">
      <alignment vertical="center"/>
    </xf>
    <xf numFmtId="43" fontId="6" fillId="3" borderId="1" xfId="2" applyFont="1" applyFill="1" applyBorder="1" applyAlignment="1">
      <alignment horizontal="center" wrapText="1"/>
    </xf>
    <xf numFmtId="43" fontId="6" fillId="0" borderId="1" xfId="2" applyFont="1" applyBorder="1" applyAlignment="1">
      <alignment horizontal="center"/>
    </xf>
    <xf numFmtId="43" fontId="6" fillId="3" borderId="1" xfId="2" applyFont="1" applyFill="1" applyBorder="1" applyAlignment="1">
      <alignment horizontal="left"/>
    </xf>
    <xf numFmtId="43" fontId="10" fillId="0" borderId="0" xfId="2" applyFont="1" applyBorder="1" applyAlignment="1">
      <alignment horizontal="left"/>
    </xf>
    <xf numFmtId="43" fontId="6" fillId="0" borderId="0" xfId="2" applyFont="1" applyBorder="1" applyAlignment="1">
      <alignment horizontal="left"/>
    </xf>
    <xf numFmtId="43" fontId="13" fillId="0" borderId="0" xfId="2" applyFont="1"/>
    <xf numFmtId="43" fontId="12" fillId="0" borderId="0" xfId="2" applyFont="1"/>
    <xf numFmtId="43" fontId="0" fillId="0" borderId="0" xfId="2" applyFont="1"/>
    <xf numFmtId="43" fontId="6" fillId="3" borderId="1" xfId="2" applyFont="1" applyFill="1" applyBorder="1" applyAlignment="1">
      <alignment horizontal="center"/>
    </xf>
    <xf numFmtId="43" fontId="10" fillId="0" borderId="0" xfId="2" applyFont="1" applyBorder="1" applyAlignment="1">
      <alignment horizontal="center"/>
    </xf>
    <xf numFmtId="43" fontId="6" fillId="0" borderId="2" xfId="2" applyFont="1" applyBorder="1" applyAlignment="1">
      <alignment horizontal="left"/>
    </xf>
    <xf numFmtId="43" fontId="6" fillId="0" borderId="0" xfId="2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vertical="center"/>
    </xf>
    <xf numFmtId="0" fontId="32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3" fillId="0" borderId="0" xfId="0" applyFont="1"/>
    <xf numFmtId="0" fontId="7" fillId="0" borderId="6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4" fontId="5" fillId="0" borderId="1" xfId="0" applyNumberFormat="1" applyFont="1" applyBorder="1" applyAlignment="1">
      <alignment horizontal="center"/>
    </xf>
    <xf numFmtId="0" fontId="5" fillId="0" borderId="1" xfId="0" applyFont="1" applyBorder="1"/>
    <xf numFmtId="43" fontId="5" fillId="0" borderId="1" xfId="2" applyFont="1" applyBorder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35" fillId="0" borderId="0" xfId="0" applyFont="1" applyAlignment="1">
      <alignment horizontal="left"/>
    </xf>
    <xf numFmtId="4" fontId="35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4" fontId="17" fillId="0" borderId="0" xfId="0" applyNumberFormat="1" applyFont="1" applyAlignment="1">
      <alignment horizontal="left"/>
    </xf>
    <xf numFmtId="0" fontId="36" fillId="0" borderId="0" xfId="0" applyFont="1"/>
    <xf numFmtId="4" fontId="17" fillId="0" borderId="0" xfId="0" applyNumberFormat="1" applyFont="1" applyAlignment="1">
      <alignment horizontal="center"/>
    </xf>
    <xf numFmtId="0" fontId="37" fillId="0" borderId="0" xfId="0" applyFont="1" applyAlignment="1">
      <alignment horizontal="left"/>
    </xf>
    <xf numFmtId="4" fontId="37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4" fillId="0" borderId="1" xfId="0" applyFont="1" applyBorder="1"/>
    <xf numFmtId="0" fontId="5" fillId="0" borderId="4" xfId="0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40" fillId="0" borderId="1" xfId="0" applyFont="1" applyBorder="1"/>
    <xf numFmtId="0" fontId="40" fillId="0" borderId="4" xfId="0" applyFont="1" applyBorder="1" applyAlignment="1">
      <alignment horizontal="left"/>
    </xf>
    <xf numFmtId="0" fontId="20" fillId="5" borderId="0" xfId="0" applyFont="1" applyFill="1" applyAlignment="1">
      <alignment vertical="center"/>
    </xf>
    <xf numFmtId="0" fontId="20" fillId="5" borderId="0" xfId="0" applyFont="1" applyFill="1" applyAlignment="1">
      <alignment horizontal="center" vertical="center"/>
    </xf>
    <xf numFmtId="0" fontId="41" fillId="0" borderId="0" xfId="0" applyFont="1"/>
    <xf numFmtId="0" fontId="34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left"/>
    </xf>
    <xf numFmtId="0" fontId="42" fillId="0" borderId="0" xfId="0" applyFont="1"/>
    <xf numFmtId="0" fontId="39" fillId="0" borderId="0" xfId="0" applyFont="1" applyAlignment="1">
      <alignment horizontal="center"/>
    </xf>
    <xf numFmtId="43" fontId="2" fillId="0" borderId="0" xfId="2" applyFont="1" applyBorder="1" applyAlignment="1">
      <alignment horizontal="left"/>
    </xf>
    <xf numFmtId="43" fontId="42" fillId="0" borderId="0" xfId="2" applyFont="1"/>
    <xf numFmtId="0" fontId="5" fillId="0" borderId="8" xfId="0" applyFont="1" applyBorder="1" applyAlignment="1">
      <alignment horizontal="left"/>
    </xf>
    <xf numFmtId="49" fontId="8" fillId="3" borderId="1" xfId="0" applyNumberFormat="1" applyFont="1" applyFill="1" applyBorder="1" applyAlignment="1">
      <alignment horizontal="center"/>
    </xf>
    <xf numFmtId="49" fontId="21" fillId="6" borderId="1" xfId="0" applyNumberFormat="1" applyFont="1" applyFill="1" applyBorder="1" applyAlignment="1">
      <alignment horizontal="center"/>
    </xf>
    <xf numFmtId="0" fontId="43" fillId="0" borderId="0" xfId="0" applyFont="1" applyAlignment="1">
      <alignment horizontal="left"/>
    </xf>
    <xf numFmtId="0" fontId="43" fillId="0" borderId="9" xfId="0" applyFont="1" applyBorder="1" applyAlignment="1">
      <alignment horizontal="left"/>
    </xf>
    <xf numFmtId="0" fontId="24" fillId="0" borderId="0" xfId="0" applyFont="1" applyAlignment="1">
      <alignment horizontal="center"/>
    </xf>
    <xf numFmtId="0" fontId="6" fillId="3" borderId="1" xfId="0" applyFont="1" applyFill="1" applyBorder="1" applyAlignment="1">
      <alignment wrapText="1"/>
    </xf>
    <xf numFmtId="0" fontId="6" fillId="3" borderId="1" xfId="0" applyFont="1" applyFill="1" applyBorder="1"/>
    <xf numFmtId="43" fontId="6" fillId="0" borderId="0" xfId="2" applyFont="1" applyAlignment="1">
      <alignment horizontal="left"/>
    </xf>
    <xf numFmtId="43" fontId="43" fillId="0" borderId="0" xfId="2" applyFont="1" applyAlignment="1">
      <alignment horizontal="left"/>
    </xf>
    <xf numFmtId="43" fontId="37" fillId="0" borderId="0" xfId="2" applyFont="1" applyAlignment="1">
      <alignment horizontal="left"/>
    </xf>
    <xf numFmtId="43" fontId="10" fillId="0" borderId="0" xfId="2" applyFont="1" applyAlignment="1">
      <alignment horizontal="left"/>
    </xf>
    <xf numFmtId="43" fontId="2" fillId="2" borderId="0" xfId="2" applyFont="1" applyFill="1" applyAlignment="1">
      <alignment horizontal="center" vertical="center"/>
    </xf>
    <xf numFmtId="43" fontId="6" fillId="0" borderId="0" xfId="2" applyFont="1" applyAlignment="1">
      <alignment horizontal="center"/>
    </xf>
    <xf numFmtId="43" fontId="43" fillId="0" borderId="0" xfId="2" applyFont="1" applyAlignment="1">
      <alignment horizontal="center"/>
    </xf>
    <xf numFmtId="43" fontId="37" fillId="0" borderId="0" xfId="2" applyFont="1" applyAlignment="1">
      <alignment horizontal="center"/>
    </xf>
    <xf numFmtId="43" fontId="10" fillId="0" borderId="0" xfId="2" applyFont="1" applyAlignment="1">
      <alignment horizontal="center"/>
    </xf>
    <xf numFmtId="43" fontId="13" fillId="0" borderId="0" xfId="2" applyFont="1" applyAlignment="1">
      <alignment horizontal="center"/>
    </xf>
    <xf numFmtId="43" fontId="12" fillId="0" borderId="0" xfId="2" applyFont="1" applyAlignment="1">
      <alignment horizontal="center"/>
    </xf>
    <xf numFmtId="43" fontId="0" fillId="0" borderId="0" xfId="2" applyFont="1" applyAlignment="1">
      <alignment horizontal="center"/>
    </xf>
    <xf numFmtId="43" fontId="43" fillId="0" borderId="9" xfId="2" applyFont="1" applyBorder="1" applyAlignment="1">
      <alignment horizontal="left"/>
    </xf>
    <xf numFmtId="43" fontId="44" fillId="0" borderId="0" xfId="2" applyFont="1"/>
    <xf numFmtId="43" fontId="2" fillId="0" borderId="0" xfId="2" applyFont="1" applyAlignment="1">
      <alignment horizontal="left"/>
    </xf>
    <xf numFmtId="43" fontId="14" fillId="0" borderId="0" xfId="2" applyFont="1"/>
    <xf numFmtId="43" fontId="1" fillId="0" borderId="0" xfId="2" applyFont="1"/>
    <xf numFmtId="43" fontId="6" fillId="3" borderId="1" xfId="2" applyFont="1" applyFill="1" applyBorder="1" applyAlignment="1">
      <alignment horizontal="right" wrapText="1"/>
    </xf>
    <xf numFmtId="43" fontId="6" fillId="3" borderId="1" xfId="2" applyFont="1" applyFill="1" applyBorder="1" applyAlignment="1">
      <alignment horizontal="right"/>
    </xf>
    <xf numFmtId="0" fontId="4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43" fontId="4" fillId="0" borderId="0" xfId="2" applyFont="1"/>
    <xf numFmtId="43" fontId="6" fillId="0" borderId="1" xfId="2" applyFont="1" applyBorder="1" applyAlignment="1">
      <alignment horizontal="left"/>
    </xf>
    <xf numFmtId="43" fontId="6" fillId="5" borderId="1" xfId="2" applyFont="1" applyFill="1" applyBorder="1" applyAlignment="1">
      <alignment horizontal="left"/>
    </xf>
    <xf numFmtId="43" fontId="20" fillId="0" borderId="2" xfId="2" applyFont="1" applyBorder="1" applyAlignment="1">
      <alignment horizontal="left"/>
    </xf>
    <xf numFmtId="43" fontId="38" fillId="0" borderId="0" xfId="2" applyFont="1"/>
    <xf numFmtId="43" fontId="20" fillId="0" borderId="0" xfId="2" applyFont="1" applyAlignment="1">
      <alignment horizontal="left"/>
    </xf>
    <xf numFmtId="43" fontId="23" fillId="0" borderId="0" xfId="2" applyFont="1"/>
    <xf numFmtId="43" fontId="6" fillId="0" borderId="1" xfId="2" applyFont="1" applyBorder="1" applyAlignment="1"/>
    <xf numFmtId="4" fontId="7" fillId="0" borderId="1" xfId="0" applyNumberFormat="1" applyFont="1" applyBorder="1"/>
    <xf numFmtId="4" fontId="6" fillId="4" borderId="1" xfId="0" applyNumberFormat="1" applyFont="1" applyFill="1" applyBorder="1"/>
    <xf numFmtId="43" fontId="5" fillId="0" borderId="1" xfId="2" applyFont="1" applyBorder="1" applyAlignment="1"/>
    <xf numFmtId="4" fontId="20" fillId="6" borderId="1" xfId="0" applyNumberFormat="1" applyFont="1" applyFill="1" applyBorder="1"/>
    <xf numFmtId="43" fontId="34" fillId="5" borderId="1" xfId="2" applyFont="1" applyFill="1" applyBorder="1" applyAlignment="1">
      <alignment horizontal="center"/>
    </xf>
    <xf numFmtId="43" fontId="7" fillId="0" borderId="1" xfId="2" applyFont="1" applyBorder="1" applyAlignment="1">
      <alignment horizontal="center"/>
    </xf>
    <xf numFmtId="43" fontId="20" fillId="6" borderId="1" xfId="2" applyFont="1" applyFill="1" applyBorder="1" applyAlignment="1">
      <alignment horizontal="left"/>
    </xf>
    <xf numFmtId="0" fontId="6" fillId="3" borderId="1" xfId="0" applyFont="1" applyFill="1" applyBorder="1" applyAlignment="1">
      <alignment horizontal="right"/>
    </xf>
    <xf numFmtId="0" fontId="2" fillId="2" borderId="0" xfId="0" applyFont="1" applyFill="1" applyAlignment="1">
      <alignment horizontal="right" vertical="center"/>
    </xf>
    <xf numFmtId="0" fontId="6" fillId="3" borderId="1" xfId="0" applyFont="1" applyFill="1" applyBorder="1" applyAlignment="1">
      <alignment horizontal="right" wrapText="1"/>
    </xf>
    <xf numFmtId="4" fontId="34" fillId="4" borderId="1" xfId="0" applyNumberFormat="1" applyFont="1" applyFill="1" applyBorder="1" applyAlignment="1">
      <alignment horizontal="right"/>
    </xf>
    <xf numFmtId="4" fontId="34" fillId="5" borderId="1" xfId="0" applyNumberFormat="1" applyFont="1" applyFill="1" applyBorder="1" applyAlignment="1">
      <alignment horizontal="right"/>
    </xf>
    <xf numFmtId="4" fontId="7" fillId="2" borderId="1" xfId="0" applyNumberFormat="1" applyFont="1" applyFill="1" applyBorder="1" applyAlignment="1">
      <alignment horizontal="right"/>
    </xf>
    <xf numFmtId="4" fontId="20" fillId="6" borderId="1" xfId="0" applyNumberFormat="1" applyFont="1" applyFill="1" applyBorder="1" applyAlignment="1">
      <alignment horizontal="right"/>
    </xf>
    <xf numFmtId="4" fontId="17" fillId="0" borderId="0" xfId="0" applyNumberFormat="1" applyFont="1" applyAlignment="1">
      <alignment horizontal="right"/>
    </xf>
    <xf numFmtId="4" fontId="20" fillId="0" borderId="0" xfId="0" applyNumberFormat="1" applyFont="1" applyAlignment="1">
      <alignment horizontal="right"/>
    </xf>
    <xf numFmtId="4" fontId="22" fillId="0" borderId="0" xfId="0" applyNumberFormat="1" applyFont="1" applyAlignment="1">
      <alignment horizontal="right"/>
    </xf>
    <xf numFmtId="0" fontId="25" fillId="0" borderId="0" xfId="0" applyFont="1" applyAlignment="1">
      <alignment horizontal="right"/>
    </xf>
    <xf numFmtId="0" fontId="0" fillId="0" borderId="0" xfId="0" applyAlignment="1">
      <alignment horizontal="right"/>
    </xf>
    <xf numFmtId="43" fontId="6" fillId="0" borderId="0" xfId="2" applyFont="1" applyFill="1" applyAlignment="1">
      <alignment horizontal="center"/>
    </xf>
    <xf numFmtId="43" fontId="6" fillId="0" borderId="0" xfId="2" applyFont="1" applyFill="1" applyAlignment="1">
      <alignment horizontal="left"/>
    </xf>
    <xf numFmtId="0" fontId="46" fillId="0" borderId="0" xfId="0" applyFont="1"/>
    <xf numFmtId="0" fontId="47" fillId="2" borderId="0" xfId="0" applyFont="1" applyFill="1" applyAlignment="1">
      <alignment horizontal="center" vertical="center"/>
    </xf>
    <xf numFmtId="43" fontId="47" fillId="2" borderId="0" xfId="2" applyFont="1" applyFill="1" applyBorder="1" applyAlignment="1">
      <alignment horizontal="center" vertical="center"/>
    </xf>
    <xf numFmtId="0" fontId="47" fillId="2" borderId="0" xfId="0" applyFont="1" applyFill="1" applyAlignment="1">
      <alignment horizontal="left" vertical="center"/>
    </xf>
    <xf numFmtId="43" fontId="46" fillId="0" borderId="0" xfId="2" applyFont="1" applyBorder="1"/>
    <xf numFmtId="0" fontId="47" fillId="3" borderId="1" xfId="0" applyFont="1" applyFill="1" applyBorder="1" applyAlignment="1">
      <alignment horizontal="center"/>
    </xf>
    <xf numFmtId="0" fontId="47" fillId="3" borderId="1" xfId="0" applyFont="1" applyFill="1" applyBorder="1" applyAlignment="1">
      <alignment horizontal="center" wrapText="1"/>
    </xf>
    <xf numFmtId="43" fontId="47" fillId="3" borderId="1" xfId="2" applyFont="1" applyFill="1" applyBorder="1" applyAlignment="1">
      <alignment horizontal="center" wrapText="1"/>
    </xf>
    <xf numFmtId="43" fontId="47" fillId="3" borderId="1" xfId="2" applyFont="1" applyFill="1" applyBorder="1" applyAlignment="1">
      <alignment horizontal="center"/>
    </xf>
    <xf numFmtId="0" fontId="48" fillId="3" borderId="1" xfId="0" applyFont="1" applyFill="1" applyBorder="1" applyAlignment="1">
      <alignment horizontal="center"/>
    </xf>
    <xf numFmtId="0" fontId="47" fillId="0" borderId="1" xfId="0" applyFont="1" applyBorder="1" applyAlignment="1">
      <alignment horizontal="left"/>
    </xf>
    <xf numFmtId="43" fontId="47" fillId="2" borderId="1" xfId="2" applyFont="1" applyFill="1" applyBorder="1" applyAlignment="1">
      <alignment horizontal="left"/>
    </xf>
    <xf numFmtId="43" fontId="47" fillId="5" borderId="1" xfId="2" applyFont="1" applyFill="1" applyBorder="1" applyAlignment="1">
      <alignment horizontal="center"/>
    </xf>
    <xf numFmtId="43" fontId="47" fillId="0" borderId="1" xfId="2" applyFont="1" applyBorder="1" applyAlignment="1">
      <alignment horizontal="center"/>
    </xf>
    <xf numFmtId="43" fontId="47" fillId="0" borderId="1" xfId="2" applyFont="1" applyFill="1" applyBorder="1" applyAlignment="1">
      <alignment horizontal="center"/>
    </xf>
    <xf numFmtId="0" fontId="47" fillId="0" borderId="1" xfId="0" applyFont="1" applyBorder="1"/>
    <xf numFmtId="0" fontId="48" fillId="0" borderId="0" xfId="0" applyFont="1"/>
    <xf numFmtId="0" fontId="49" fillId="0" borderId="1" xfId="0" applyFont="1" applyBorder="1" applyAlignment="1">
      <alignment horizontal="left"/>
    </xf>
    <xf numFmtId="43" fontId="47" fillId="0" borderId="1" xfId="2" applyFont="1" applyFill="1" applyBorder="1" applyAlignment="1">
      <alignment horizontal="left"/>
    </xf>
    <xf numFmtId="0" fontId="47" fillId="2" borderId="1" xfId="0" applyFont="1" applyFill="1" applyBorder="1" applyAlignment="1">
      <alignment horizontal="left"/>
    </xf>
    <xf numFmtId="0" fontId="50" fillId="6" borderId="3" xfId="0" applyFont="1" applyFill="1" applyBorder="1"/>
    <xf numFmtId="0" fontId="50" fillId="6" borderId="4" xfId="0" applyFont="1" applyFill="1" applyBorder="1"/>
    <xf numFmtId="0" fontId="50" fillId="6" borderId="5" xfId="0" applyFont="1" applyFill="1" applyBorder="1"/>
    <xf numFmtId="43" fontId="47" fillId="3" borderId="1" xfId="2" applyFont="1" applyFill="1" applyBorder="1" applyAlignment="1">
      <alignment horizontal="left"/>
    </xf>
    <xf numFmtId="4" fontId="47" fillId="3" borderId="1" xfId="0" applyNumberFormat="1" applyFont="1" applyFill="1" applyBorder="1" applyAlignment="1">
      <alignment horizontal="center"/>
    </xf>
    <xf numFmtId="0" fontId="48" fillId="0" borderId="0" xfId="0" applyFont="1" applyAlignment="1">
      <alignment horizontal="center"/>
    </xf>
    <xf numFmtId="0" fontId="50" fillId="0" borderId="2" xfId="0" applyFont="1" applyBorder="1" applyAlignment="1">
      <alignment horizontal="left"/>
    </xf>
    <xf numFmtId="0" fontId="47" fillId="0" borderId="0" xfId="0" applyFont="1" applyAlignment="1">
      <alignment horizontal="left"/>
    </xf>
    <xf numFmtId="43" fontId="47" fillId="0" borderId="0" xfId="2" applyFont="1" applyBorder="1" applyAlignment="1">
      <alignment horizontal="left"/>
    </xf>
    <xf numFmtId="4" fontId="50" fillId="0" borderId="2" xfId="0" applyNumberFormat="1" applyFont="1" applyBorder="1" applyAlignment="1">
      <alignment horizontal="left"/>
    </xf>
    <xf numFmtId="4" fontId="47" fillId="0" borderId="0" xfId="0" applyNumberFormat="1" applyFont="1" applyAlignment="1">
      <alignment horizontal="center"/>
    </xf>
    <xf numFmtId="43" fontId="47" fillId="0" borderId="0" xfId="2" applyFont="1" applyBorder="1" applyAlignment="1">
      <alignment horizontal="center"/>
    </xf>
    <xf numFmtId="0" fontId="50" fillId="0" borderId="0" xfId="0" applyFont="1" applyAlignment="1">
      <alignment horizontal="left"/>
    </xf>
    <xf numFmtId="4" fontId="50" fillId="0" borderId="0" xfId="0" applyNumberFormat="1" applyFont="1" applyAlignment="1">
      <alignment horizontal="left"/>
    </xf>
    <xf numFmtId="43" fontId="48" fillId="0" borderId="0" xfId="2" applyFont="1" applyBorder="1"/>
    <xf numFmtId="0" fontId="51" fillId="0" borderId="0" xfId="0" applyFont="1"/>
    <xf numFmtId="43" fontId="48" fillId="0" borderId="0" xfId="2" applyFont="1"/>
    <xf numFmtId="0" fontId="52" fillId="0" borderId="0" xfId="0" applyFont="1"/>
    <xf numFmtId="0" fontId="47" fillId="0" borderId="1" xfId="0" applyFont="1" applyBorder="1" applyAlignment="1">
      <alignment horizontal="left" wrapText="1"/>
    </xf>
    <xf numFmtId="43" fontId="43" fillId="0" borderId="9" xfId="2" applyFont="1" applyBorder="1" applyAlignment="1">
      <alignment horizontal="center"/>
    </xf>
    <xf numFmtId="43" fontId="53" fillId="0" borderId="1" xfId="2" applyFont="1" applyBorder="1" applyAlignment="1">
      <alignment horizontal="center"/>
    </xf>
    <xf numFmtId="43" fontId="53" fillId="5" borderId="1" xfId="2" applyFont="1" applyFill="1" applyBorder="1" applyAlignment="1">
      <alignment horizontal="center"/>
    </xf>
    <xf numFmtId="4" fontId="5" fillId="5" borderId="1" xfId="0" applyNumberFormat="1" applyFont="1" applyFill="1" applyBorder="1" applyAlignment="1">
      <alignment horizontal="center"/>
    </xf>
    <xf numFmtId="43" fontId="5" fillId="0" borderId="1" xfId="2" applyFont="1" applyFill="1" applyBorder="1" applyAlignment="1">
      <alignment horizontal="center"/>
    </xf>
    <xf numFmtId="43" fontId="27" fillId="5" borderId="1" xfId="2" applyFont="1" applyFill="1" applyBorder="1" applyAlignment="1">
      <alignment horizontal="center"/>
    </xf>
    <xf numFmtId="43" fontId="40" fillId="5" borderId="1" xfId="2" applyFont="1" applyFill="1" applyBorder="1" applyAlignment="1">
      <alignment horizontal="center"/>
    </xf>
    <xf numFmtId="43" fontId="49" fillId="0" borderId="1" xfId="2" applyFont="1" applyBorder="1" applyAlignment="1">
      <alignment horizontal="center"/>
    </xf>
    <xf numFmtId="43" fontId="49" fillId="0" borderId="1" xfId="2" applyFont="1" applyFill="1" applyBorder="1" applyAlignment="1">
      <alignment horizontal="center"/>
    </xf>
    <xf numFmtId="0" fontId="47" fillId="5" borderId="1" xfId="0" applyFont="1" applyFill="1" applyBorder="1" applyAlignment="1">
      <alignment horizontal="left"/>
    </xf>
    <xf numFmtId="43" fontId="5" fillId="2" borderId="1" xfId="2" applyFont="1" applyFill="1" applyBorder="1" applyAlignment="1">
      <alignment horizontal="left"/>
    </xf>
    <xf numFmtId="4" fontId="6" fillId="7" borderId="1" xfId="0" applyNumberFormat="1" applyFont="1" applyFill="1" applyBorder="1" applyAlignment="1">
      <alignment horizontal="center"/>
    </xf>
    <xf numFmtId="43" fontId="0" fillId="0" borderId="0" xfId="0" applyNumberFormat="1"/>
    <xf numFmtId="43" fontId="19" fillId="0" borderId="0" xfId="0" applyNumberFormat="1" applyFont="1" applyAlignment="1">
      <alignment horizontal="center"/>
    </xf>
    <xf numFmtId="43" fontId="6" fillId="5" borderId="1" xfId="2" applyFont="1" applyFill="1" applyBorder="1" applyAlignment="1">
      <alignment horizontal="center"/>
    </xf>
    <xf numFmtId="43" fontId="54" fillId="0" borderId="0" xfId="0" applyNumberFormat="1" applyFont="1"/>
    <xf numFmtId="0" fontId="47" fillId="2" borderId="0" xfId="0" applyFont="1" applyFill="1" applyAlignment="1">
      <alignment horizontal="center" vertical="center"/>
    </xf>
    <xf numFmtId="0" fontId="47" fillId="2" borderId="7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6" fillId="0" borderId="0" xfId="0" applyFont="1" applyAlignment="1">
      <alignment horizontal="center"/>
    </xf>
    <xf numFmtId="0" fontId="19" fillId="6" borderId="3" xfId="0" applyFont="1" applyFill="1" applyBorder="1" applyAlignment="1">
      <alignment horizontal="center"/>
    </xf>
    <xf numFmtId="0" fontId="19" fillId="6" borderId="4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top"/>
    </xf>
    <xf numFmtId="17" fontId="3" fillId="2" borderId="0" xfId="0" applyNumberFormat="1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6" fillId="0" borderId="0" xfId="0" applyFont="1" applyAlignment="1">
      <alignment horizontal="center" wrapText="1"/>
    </xf>
    <xf numFmtId="0" fontId="27" fillId="0" borderId="8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9" fillId="6" borderId="1" xfId="0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19" fillId="6" borderId="5" xfId="0" applyFont="1" applyFill="1" applyBorder="1" applyAlignment="1">
      <alignment horizontal="center"/>
    </xf>
    <xf numFmtId="0" fontId="45" fillId="2" borderId="0" xfId="0" applyFont="1" applyFill="1" applyAlignment="1">
      <alignment horizontal="center" vertical="center"/>
    </xf>
  </cellXfs>
  <cellStyles count="3">
    <cellStyle name="Millares" xfId="2" builtinId="3"/>
    <cellStyle name="Millares 2" xfId="1" xr:uid="{00000000-0005-0000-0000-000001000000}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1178943</xdr:colOff>
      <xdr:row>0</xdr:row>
      <xdr:rowOff>155496</xdr:rowOff>
    </xdr:from>
    <xdr:to>
      <xdr:col>3</xdr:col>
      <xdr:colOff>3206065</xdr:colOff>
      <xdr:row>1</xdr:row>
      <xdr:rowOff>392206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615855" y="155496"/>
          <a:ext cx="2027122" cy="666269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2321211</xdr:colOff>
      <xdr:row>0</xdr:row>
      <xdr:rowOff>159265</xdr:rowOff>
    </xdr:from>
    <xdr:to>
      <xdr:col>7</xdr:col>
      <xdr:colOff>0</xdr:colOff>
      <xdr:row>2</xdr:row>
      <xdr:rowOff>253722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96BD9B5C-E95B-4AEC-9E99-1C6AC5CA4F1F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846086" y="159265"/>
          <a:ext cx="1507839" cy="78025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s-DO" sz="3600" kern="10" spc="0">
            <a:ln w="9525">
              <a:solidFill>
                <a:srgbClr val="FF6600"/>
              </a:solidFill>
              <a:round/>
              <a:headEnd/>
              <a:tailEnd/>
            </a:ln>
            <a:solidFill>
              <a:srgbClr val="FF6600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2321211</xdr:colOff>
      <xdr:row>0</xdr:row>
      <xdr:rowOff>159265</xdr:rowOff>
    </xdr:from>
    <xdr:to>
      <xdr:col>7</xdr:col>
      <xdr:colOff>0</xdr:colOff>
      <xdr:row>2</xdr:row>
      <xdr:rowOff>253722</xdr:rowOff>
    </xdr:to>
    <xdr:sp macro="" textlink="">
      <xdr:nvSpPr>
        <xdr:cNvPr id="8" name="WordArt 2">
          <a:extLst>
            <a:ext uri="{FF2B5EF4-FFF2-40B4-BE49-F238E27FC236}">
              <a16:creationId xmlns:a16="http://schemas.microsoft.com/office/drawing/2014/main" id="{A1E2586C-C26B-458D-8D75-7D5BF3556E5D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0846086" y="159265"/>
          <a:ext cx="1507839" cy="780257"/>
        </a:xfrm>
        <a:prstGeom prst="rect">
          <a:avLst/>
        </a:prstGeom>
        <a:extLst>
          <a:ext uri="{AF507438-7753-43E0-B8FC-AC1667EBCBE1}">
            <a14:hiddenEffects xmlns:a14="http://schemas.microsoft.com/office/drawing/2010/main">
              <a:effectLst/>
            </a14:hiddenEffects>
          </a:ext>
        </a:extLst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endParaRPr lang="es-DO" sz="3600" kern="10" spc="0">
            <a:ln w="9525">
              <a:solidFill>
                <a:srgbClr val="FF6600"/>
              </a:solidFill>
              <a:round/>
              <a:headEnd/>
              <a:tailEnd/>
            </a:ln>
            <a:solidFill>
              <a:srgbClr val="FF6600"/>
            </a:solidFill>
            <a:effectLst/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3</xdr:col>
      <xdr:colOff>2213358</xdr:colOff>
      <xdr:row>0</xdr:row>
      <xdr:rowOff>240959</xdr:rowOff>
    </xdr:from>
    <xdr:to>
      <xdr:col>4</xdr:col>
      <xdr:colOff>743323</xdr:colOff>
      <xdr:row>1</xdr:row>
      <xdr:rowOff>317500</xdr:rowOff>
    </xdr:to>
    <xdr:pic>
      <xdr:nvPicPr>
        <xdr:cNvPr id="10" name="Imagen 2">
          <a:extLst>
            <a:ext uri="{FF2B5EF4-FFF2-40B4-BE49-F238E27FC236}">
              <a16:creationId xmlns:a16="http://schemas.microsoft.com/office/drawing/2014/main" id="{339707A3-9264-439B-BE5F-B5B00CF47E2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473652" y="240959"/>
          <a:ext cx="2171877" cy="674188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1</xdr:row>
      <xdr:rowOff>251640</xdr:rowOff>
    </xdr:to>
    <xdr:sp macro="" textlink="">
      <xdr:nvSpPr>
        <xdr:cNvPr id="2" name="Word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2561120" y="159120"/>
          <a:ext cx="337104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1440</xdr:rowOff>
    </xdr:from>
    <xdr:to>
      <xdr:col>2</xdr:col>
      <xdr:colOff>3265200</xdr:colOff>
      <xdr:row>0</xdr:row>
      <xdr:rowOff>1440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559480" cy="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308593</xdr:colOff>
      <xdr:row>0</xdr:row>
      <xdr:rowOff>283632</xdr:rowOff>
    </xdr:from>
    <xdr:to>
      <xdr:col>5</xdr:col>
      <xdr:colOff>402308</xdr:colOff>
      <xdr:row>1</xdr:row>
      <xdr:rowOff>364350</xdr:rowOff>
    </xdr:to>
    <xdr:pic>
      <xdr:nvPicPr>
        <xdr:cNvPr id="4" name="Imagen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7715064" y="283632"/>
          <a:ext cx="2402317" cy="49160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3</xdr:col>
      <xdr:colOff>3404515</xdr:colOff>
      <xdr:row>0</xdr:row>
      <xdr:rowOff>177796</xdr:rowOff>
    </xdr:from>
    <xdr:to>
      <xdr:col>7</xdr:col>
      <xdr:colOff>190159</xdr:colOff>
      <xdr:row>1</xdr:row>
      <xdr:rowOff>18676</xdr:rowOff>
    </xdr:to>
    <xdr:sp macro="" textlink="">
      <xdr:nvSpPr>
        <xdr:cNvPr id="5" name="WordArt 2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4909221" y="177796"/>
          <a:ext cx="4947262" cy="251762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251640</xdr:rowOff>
    </xdr:to>
    <xdr:sp macro="" textlink="">
      <xdr:nvSpPr>
        <xdr:cNvPr id="6" name="WordArt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1440</xdr:rowOff>
    </xdr:from>
    <xdr:to>
      <xdr:col>2</xdr:col>
      <xdr:colOff>2891391</xdr:colOff>
      <xdr:row>0</xdr:row>
      <xdr:rowOff>1800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550840" cy="36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251640</xdr:rowOff>
    </xdr:to>
    <xdr:sp macro="" textlink="">
      <xdr:nvSpPr>
        <xdr:cNvPr id="9" name="WordArt 2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251640</xdr:rowOff>
    </xdr:to>
    <xdr:sp macro="" textlink="">
      <xdr:nvSpPr>
        <xdr:cNvPr id="11" name="WordArt 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1228400" y="159120"/>
          <a:ext cx="36730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107632</xdr:colOff>
      <xdr:row>0</xdr:row>
      <xdr:rowOff>288726</xdr:rowOff>
    </xdr:from>
    <xdr:to>
      <xdr:col>5</xdr:col>
      <xdr:colOff>1104505</xdr:colOff>
      <xdr:row>2</xdr:row>
      <xdr:rowOff>59530</xdr:rowOff>
    </xdr:to>
    <xdr:pic>
      <xdr:nvPicPr>
        <xdr:cNvPr id="12" name="Imagen 9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4186773" y="288726"/>
          <a:ext cx="2514919" cy="440531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849240</xdr:colOff>
      <xdr:row>0</xdr:row>
      <xdr:rowOff>159120</xdr:rowOff>
    </xdr:from>
    <xdr:to>
      <xdr:col>7</xdr:col>
      <xdr:colOff>0</xdr:colOff>
      <xdr:row>2</xdr:row>
      <xdr:rowOff>251640</xdr:rowOff>
    </xdr:to>
    <xdr:sp macro="" textlink="">
      <xdr:nvSpPr>
        <xdr:cNvPr id="13" name="WordArt 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9929520" y="159120"/>
          <a:ext cx="61848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2007720</xdr:colOff>
      <xdr:row>0</xdr:row>
      <xdr:rowOff>1440</xdr:rowOff>
    </xdr:from>
    <xdr:to>
      <xdr:col>2</xdr:col>
      <xdr:colOff>2240815</xdr:colOff>
      <xdr:row>0</xdr:row>
      <xdr:rowOff>1800</xdr:rowOff>
    </xdr:to>
    <xdr:pic>
      <xdr:nvPicPr>
        <xdr:cNvPr id="14" name="Imagen 2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 rot="10800000" flipH="1">
          <a:off x="2459880" y="720"/>
          <a:ext cx="5709240" cy="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4</xdr:col>
      <xdr:colOff>492392</xdr:colOff>
      <xdr:row>1</xdr:row>
      <xdr:rowOff>127001</xdr:rowOff>
    </xdr:from>
    <xdr:to>
      <xdr:col>5</xdr:col>
      <xdr:colOff>92075</xdr:colOff>
      <xdr:row>2</xdr:row>
      <xdr:rowOff>152401</xdr:rowOff>
    </xdr:to>
    <xdr:pic>
      <xdr:nvPicPr>
        <xdr:cNvPr id="15" name="Imagen 3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2382767" y="603251"/>
          <a:ext cx="2107933" cy="50165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2321280</xdr:colOff>
      <xdr:row>0</xdr:row>
      <xdr:rowOff>159120</xdr:rowOff>
    </xdr:from>
    <xdr:to>
      <xdr:col>7</xdr:col>
      <xdr:colOff>0</xdr:colOff>
      <xdr:row>2</xdr:row>
      <xdr:rowOff>0</xdr:rowOff>
    </xdr:to>
    <xdr:sp macro="" textlink="">
      <xdr:nvSpPr>
        <xdr:cNvPr id="16" name="WordArt 2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/>
      </xdr:nvSpPr>
      <xdr:spPr>
        <a:xfrm>
          <a:off x="10609200" y="159120"/>
          <a:ext cx="1716120" cy="77832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868123</xdr:colOff>
      <xdr:row>0</xdr:row>
      <xdr:rowOff>63501</xdr:rowOff>
    </xdr:from>
    <xdr:to>
      <xdr:col>5</xdr:col>
      <xdr:colOff>352295</xdr:colOff>
      <xdr:row>1</xdr:row>
      <xdr:rowOff>130479</xdr:rowOff>
    </xdr:to>
    <xdr:pic>
      <xdr:nvPicPr>
        <xdr:cNvPr id="18" name="Imagen 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440623" y="63501"/>
          <a:ext cx="1898042" cy="40622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16"/>
  <sheetViews>
    <sheetView topLeftCell="A10" zoomScale="51" zoomScaleNormal="51" zoomScaleSheetLayoutView="40" zoomScalePageLayoutView="39" workbookViewId="0">
      <selection activeCell="B35" sqref="B35"/>
    </sheetView>
  </sheetViews>
  <sheetFormatPr baseColWidth="10" defaultColWidth="24.42578125" defaultRowHeight="33.75" customHeight="1" x14ac:dyDescent="0.35"/>
  <cols>
    <col min="1" max="1" width="8.140625" style="185" customWidth="1"/>
    <col min="2" max="2" width="89.140625" style="185" customWidth="1"/>
    <col min="3" max="3" width="119.42578125" style="185" customWidth="1"/>
    <col min="4" max="4" width="70.5703125" style="185" customWidth="1"/>
    <col min="5" max="6" width="24.42578125" style="185"/>
    <col min="7" max="7" width="29.85546875" style="205" bestFit="1" customWidth="1"/>
    <col min="8" max="8" width="24.5703125" style="185" customWidth="1"/>
    <col min="9" max="11" width="24.5703125" style="185" bestFit="1" customWidth="1"/>
    <col min="12" max="12" width="24.5703125" style="205" bestFit="1" customWidth="1"/>
    <col min="13" max="13" width="26.42578125" style="205" bestFit="1" customWidth="1"/>
    <col min="14" max="14" width="29.85546875" style="205" bestFit="1" customWidth="1"/>
    <col min="15" max="16384" width="24.42578125" style="185"/>
  </cols>
  <sheetData>
    <row r="1" spans="1:16" s="169" customFormat="1" ht="33.75" customHeight="1" x14ac:dyDescent="0.5">
      <c r="A1" s="227"/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</row>
    <row r="2" spans="1:16" s="169" customFormat="1" ht="33.75" customHeight="1" x14ac:dyDescent="0.5">
      <c r="A2" s="170"/>
      <c r="B2" s="170"/>
      <c r="C2" s="170"/>
      <c r="D2" s="170"/>
      <c r="E2" s="170"/>
      <c r="F2" s="170"/>
      <c r="G2" s="171"/>
      <c r="H2" s="170"/>
      <c r="I2" s="170"/>
      <c r="J2" s="170"/>
      <c r="K2" s="170"/>
      <c r="L2" s="171"/>
      <c r="M2" s="171"/>
      <c r="N2" s="171"/>
    </row>
    <row r="3" spans="1:16" s="169" customFormat="1" ht="26.25" customHeight="1" x14ac:dyDescent="0.5">
      <c r="A3" s="224" t="s">
        <v>0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</row>
    <row r="4" spans="1:16" s="169" customFormat="1" ht="33.75" customHeight="1" x14ac:dyDescent="0.5">
      <c r="A4" s="225" t="s">
        <v>403</v>
      </c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</row>
    <row r="5" spans="1:16" s="169" customFormat="1" ht="33.75" customHeight="1" x14ac:dyDescent="0.5">
      <c r="A5" s="224" t="s">
        <v>160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172"/>
      <c r="P5" s="172"/>
    </row>
    <row r="6" spans="1:16" s="169" customFormat="1" ht="33.75" customHeight="1" x14ac:dyDescent="0.5">
      <c r="G6" s="173"/>
      <c r="L6" s="173"/>
      <c r="M6" s="173"/>
      <c r="N6" s="173"/>
    </row>
    <row r="7" spans="1:16" s="169" customFormat="1" ht="55.5" customHeight="1" x14ac:dyDescent="0.5">
      <c r="A7" s="174" t="s">
        <v>1</v>
      </c>
      <c r="B7" s="174" t="s">
        <v>2</v>
      </c>
      <c r="C7" s="174" t="s">
        <v>3</v>
      </c>
      <c r="D7" s="174" t="s">
        <v>4</v>
      </c>
      <c r="E7" s="175" t="s">
        <v>5</v>
      </c>
      <c r="F7" s="175" t="s">
        <v>157</v>
      </c>
      <c r="G7" s="176" t="s">
        <v>161</v>
      </c>
      <c r="H7" s="177" t="s">
        <v>6</v>
      </c>
      <c r="I7" s="176" t="s">
        <v>7</v>
      </c>
      <c r="J7" s="177" t="s">
        <v>8</v>
      </c>
      <c r="K7" s="176" t="s">
        <v>9</v>
      </c>
      <c r="L7" s="176" t="s">
        <v>10</v>
      </c>
      <c r="M7" s="176" t="s">
        <v>11</v>
      </c>
      <c r="N7" s="177" t="s">
        <v>12</v>
      </c>
    </row>
    <row r="8" spans="1:16" s="169" customFormat="1" ht="45" customHeight="1" x14ac:dyDescent="0.5">
      <c r="A8" s="178">
        <v>1</v>
      </c>
      <c r="B8" s="179" t="s">
        <v>13</v>
      </c>
      <c r="C8" s="179" t="s">
        <v>14</v>
      </c>
      <c r="D8" s="179" t="s">
        <v>15</v>
      </c>
      <c r="E8" s="179" t="s">
        <v>16</v>
      </c>
      <c r="F8" s="179" t="s">
        <v>158</v>
      </c>
      <c r="G8" s="180">
        <v>260000</v>
      </c>
      <c r="H8" s="181">
        <v>49641.29</v>
      </c>
      <c r="I8" s="182">
        <v>25</v>
      </c>
      <c r="J8" s="182">
        <v>7462</v>
      </c>
      <c r="K8" s="182">
        <v>6589.14</v>
      </c>
      <c r="L8" s="181">
        <v>1715.46</v>
      </c>
      <c r="M8" s="182">
        <f t="shared" ref="M8:M27" si="0">+H8+I8+J8+K8+L8</f>
        <v>65432.89</v>
      </c>
      <c r="N8" s="183">
        <f t="shared" ref="N8:N37" si="1">+G8-M8</f>
        <v>194567.11</v>
      </c>
    </row>
    <row r="9" spans="1:16" s="169" customFormat="1" ht="33.75" customHeight="1" x14ac:dyDescent="0.5">
      <c r="A9" s="178">
        <v>2</v>
      </c>
      <c r="B9" s="184" t="s">
        <v>20</v>
      </c>
      <c r="C9" s="184" t="s">
        <v>171</v>
      </c>
      <c r="D9" s="184" t="s">
        <v>17</v>
      </c>
      <c r="E9" s="179" t="s">
        <v>18</v>
      </c>
      <c r="F9" s="179" t="s">
        <v>158</v>
      </c>
      <c r="G9" s="180">
        <v>100000</v>
      </c>
      <c r="H9" s="181">
        <v>12105.44</v>
      </c>
      <c r="I9" s="182">
        <v>25</v>
      </c>
      <c r="J9" s="182">
        <v>2870</v>
      </c>
      <c r="K9" s="182">
        <v>3040</v>
      </c>
      <c r="L9" s="181">
        <v>0</v>
      </c>
      <c r="M9" s="182">
        <f t="shared" si="0"/>
        <v>18040.440000000002</v>
      </c>
      <c r="N9" s="183">
        <f t="shared" si="1"/>
        <v>81959.56</v>
      </c>
    </row>
    <row r="10" spans="1:16" s="169" customFormat="1" ht="33.75" customHeight="1" x14ac:dyDescent="0.5">
      <c r="A10" s="178">
        <v>3</v>
      </c>
      <c r="B10" s="184" t="s">
        <v>290</v>
      </c>
      <c r="C10" s="184" t="s">
        <v>248</v>
      </c>
      <c r="D10" s="184" t="s">
        <v>17</v>
      </c>
      <c r="E10" s="179" t="s">
        <v>18</v>
      </c>
      <c r="F10" s="179" t="s">
        <v>158</v>
      </c>
      <c r="G10" s="180">
        <v>100000</v>
      </c>
      <c r="H10" s="181">
        <v>12105.44</v>
      </c>
      <c r="I10" s="182">
        <v>25</v>
      </c>
      <c r="J10" s="182">
        <v>2870</v>
      </c>
      <c r="K10" s="182">
        <v>3040</v>
      </c>
      <c r="L10" s="181">
        <v>0</v>
      </c>
      <c r="M10" s="182">
        <f t="shared" si="0"/>
        <v>18040.440000000002</v>
      </c>
      <c r="N10" s="183">
        <f t="shared" si="1"/>
        <v>81959.56</v>
      </c>
    </row>
    <row r="11" spans="1:16" s="169" customFormat="1" ht="35.25" customHeight="1" x14ac:dyDescent="0.5">
      <c r="A11" s="178">
        <v>4</v>
      </c>
      <c r="B11" s="184" t="s">
        <v>39</v>
      </c>
      <c r="C11" s="179" t="s">
        <v>311</v>
      </c>
      <c r="D11" s="179" t="s">
        <v>398</v>
      </c>
      <c r="E11" s="179" t="s">
        <v>18</v>
      </c>
      <c r="F11" s="179" t="s">
        <v>159</v>
      </c>
      <c r="G11" s="180">
        <v>95000</v>
      </c>
      <c r="H11" s="181">
        <v>10929.31</v>
      </c>
      <c r="I11" s="182">
        <v>25</v>
      </c>
      <c r="J11" s="182">
        <v>2726.5</v>
      </c>
      <c r="K11" s="182">
        <v>2888</v>
      </c>
      <c r="L11" s="181">
        <v>4269.6000000000004</v>
      </c>
      <c r="M11" s="182">
        <f t="shared" ref="M11" si="2">+H11+I11+J11+K11+L11</f>
        <v>20838.409999999996</v>
      </c>
      <c r="N11" s="183">
        <f t="shared" ref="N11" si="3">+G11-M11</f>
        <v>74161.59</v>
      </c>
      <c r="O11" s="185"/>
      <c r="P11" s="185"/>
    </row>
    <row r="12" spans="1:16" s="169" customFormat="1" ht="35.25" customHeight="1" x14ac:dyDescent="0.5">
      <c r="A12" s="178">
        <v>5</v>
      </c>
      <c r="B12" s="184" t="s">
        <v>367</v>
      </c>
      <c r="C12" s="179" t="s">
        <v>356</v>
      </c>
      <c r="D12" s="179" t="s">
        <v>333</v>
      </c>
      <c r="E12" s="179" t="s">
        <v>18</v>
      </c>
      <c r="F12" s="179" t="s">
        <v>159</v>
      </c>
      <c r="G12" s="180">
        <v>95000</v>
      </c>
      <c r="H12" s="181">
        <v>10929.31</v>
      </c>
      <c r="I12" s="182">
        <v>25</v>
      </c>
      <c r="J12" s="182">
        <v>2726.5</v>
      </c>
      <c r="K12" s="182">
        <v>2888</v>
      </c>
      <c r="L12" s="181">
        <v>0</v>
      </c>
      <c r="M12" s="182">
        <f t="shared" ref="M12" si="4">+H12+I12+J12+K12+L12</f>
        <v>16568.809999999998</v>
      </c>
      <c r="N12" s="183">
        <f t="shared" ref="N12" si="5">+G12-M12</f>
        <v>78431.19</v>
      </c>
      <c r="O12" s="185"/>
      <c r="P12" s="185"/>
    </row>
    <row r="13" spans="1:16" s="169" customFormat="1" ht="33.75" customHeight="1" x14ac:dyDescent="0.5">
      <c r="A13" s="178">
        <v>6</v>
      </c>
      <c r="B13" s="186" t="s">
        <v>200</v>
      </c>
      <c r="C13" s="179" t="s">
        <v>231</v>
      </c>
      <c r="D13" s="179" t="s">
        <v>17</v>
      </c>
      <c r="E13" s="179" t="s">
        <v>18</v>
      </c>
      <c r="F13" s="179" t="s">
        <v>158</v>
      </c>
      <c r="G13" s="187">
        <v>80000</v>
      </c>
      <c r="H13" s="181">
        <v>7400.94</v>
      </c>
      <c r="I13" s="183">
        <v>25</v>
      </c>
      <c r="J13" s="183">
        <v>2296</v>
      </c>
      <c r="K13" s="183">
        <v>2432</v>
      </c>
      <c r="L13" s="181">
        <v>0</v>
      </c>
      <c r="M13" s="183">
        <f t="shared" si="0"/>
        <v>12153.939999999999</v>
      </c>
      <c r="N13" s="183">
        <f t="shared" si="1"/>
        <v>67846.06</v>
      </c>
    </row>
    <row r="14" spans="1:16" s="169" customFormat="1" ht="33.75" customHeight="1" x14ac:dyDescent="0.5">
      <c r="A14" s="178">
        <v>7</v>
      </c>
      <c r="B14" s="186" t="s">
        <v>374</v>
      </c>
      <c r="C14" s="179" t="s">
        <v>311</v>
      </c>
      <c r="D14" s="179" t="s">
        <v>17</v>
      </c>
      <c r="E14" s="179" t="s">
        <v>18</v>
      </c>
      <c r="F14" s="179" t="s">
        <v>158</v>
      </c>
      <c r="G14" s="187">
        <v>75000</v>
      </c>
      <c r="H14" s="181">
        <v>6309.35</v>
      </c>
      <c r="I14" s="183">
        <v>25</v>
      </c>
      <c r="J14" s="183">
        <v>2152.5</v>
      </c>
      <c r="K14" s="183">
        <v>2280</v>
      </c>
      <c r="L14" s="181">
        <v>0</v>
      </c>
      <c r="M14" s="183">
        <f t="shared" ref="M14" si="6">+H14+I14+J14+K14+L14</f>
        <v>10766.85</v>
      </c>
      <c r="N14" s="183">
        <f t="shared" ref="N14" si="7">+G14-M14</f>
        <v>64233.15</v>
      </c>
    </row>
    <row r="15" spans="1:16" s="169" customFormat="1" ht="33.75" customHeight="1" x14ac:dyDescent="0.5">
      <c r="A15" s="178">
        <v>8</v>
      </c>
      <c r="B15" s="186" t="s">
        <v>27</v>
      </c>
      <c r="C15" s="179" t="s">
        <v>289</v>
      </c>
      <c r="D15" s="179" t="s">
        <v>22</v>
      </c>
      <c r="E15" s="179" t="s">
        <v>24</v>
      </c>
      <c r="F15" s="179" t="s">
        <v>159</v>
      </c>
      <c r="G15" s="187">
        <v>70000</v>
      </c>
      <c r="H15" s="181">
        <v>5368.45</v>
      </c>
      <c r="I15" s="183">
        <v>25</v>
      </c>
      <c r="J15" s="183">
        <v>2009</v>
      </c>
      <c r="K15" s="183">
        <v>2128</v>
      </c>
      <c r="L15" s="181">
        <v>1933.95</v>
      </c>
      <c r="M15" s="183">
        <f t="shared" si="0"/>
        <v>11464.400000000001</v>
      </c>
      <c r="N15" s="183">
        <f t="shared" si="1"/>
        <v>58535.6</v>
      </c>
      <c r="O15" s="185"/>
      <c r="P15" s="185"/>
    </row>
    <row r="16" spans="1:16" s="169" customFormat="1" ht="33.75" customHeight="1" x14ac:dyDescent="0.5">
      <c r="A16" s="178">
        <v>9</v>
      </c>
      <c r="B16" s="179" t="s">
        <v>29</v>
      </c>
      <c r="C16" s="179" t="s">
        <v>175</v>
      </c>
      <c r="D16" s="179" t="s">
        <v>22</v>
      </c>
      <c r="E16" s="179" t="s">
        <v>18</v>
      </c>
      <c r="F16" s="179" t="s">
        <v>159</v>
      </c>
      <c r="G16" s="180">
        <v>70000</v>
      </c>
      <c r="H16" s="181">
        <v>4682.2700000000004</v>
      </c>
      <c r="I16" s="182">
        <v>25</v>
      </c>
      <c r="J16" s="182">
        <v>2009</v>
      </c>
      <c r="K16" s="182">
        <v>2128</v>
      </c>
      <c r="L16" s="181">
        <v>3430.92</v>
      </c>
      <c r="M16" s="182">
        <f t="shared" si="0"/>
        <v>12275.19</v>
      </c>
      <c r="N16" s="183">
        <f t="shared" si="1"/>
        <v>57724.81</v>
      </c>
      <c r="O16" s="185"/>
      <c r="P16" s="185"/>
    </row>
    <row r="17" spans="1:16" s="169" customFormat="1" ht="33.75" customHeight="1" x14ac:dyDescent="0.5">
      <c r="A17" s="178">
        <v>10</v>
      </c>
      <c r="B17" s="179" t="s">
        <v>37</v>
      </c>
      <c r="C17" s="179" t="s">
        <v>174</v>
      </c>
      <c r="D17" s="179" t="s">
        <v>320</v>
      </c>
      <c r="E17" s="179" t="s">
        <v>24</v>
      </c>
      <c r="F17" s="179" t="s">
        <v>159</v>
      </c>
      <c r="G17" s="180">
        <v>65000</v>
      </c>
      <c r="H17" s="181">
        <v>4427.55</v>
      </c>
      <c r="I17" s="182">
        <v>25</v>
      </c>
      <c r="J17" s="182">
        <v>1865.5</v>
      </c>
      <c r="K17" s="182">
        <v>1976</v>
      </c>
      <c r="L17" s="181">
        <v>12181.37</v>
      </c>
      <c r="M17" s="182">
        <f t="shared" ref="M17" si="8">+H17+I17+J17+K17+L17</f>
        <v>20475.419999999998</v>
      </c>
      <c r="N17" s="183">
        <f t="shared" ref="N17" si="9">+G17-M17</f>
        <v>44524.58</v>
      </c>
      <c r="O17" s="185"/>
      <c r="P17" s="185"/>
    </row>
    <row r="18" spans="1:16" s="169" customFormat="1" ht="33.75" customHeight="1" x14ac:dyDescent="0.5">
      <c r="A18" s="178">
        <v>11</v>
      </c>
      <c r="B18" s="184" t="s">
        <v>332</v>
      </c>
      <c r="C18" s="179" t="s">
        <v>196</v>
      </c>
      <c r="D18" s="179" t="s">
        <v>333</v>
      </c>
      <c r="E18" s="179" t="s">
        <v>18</v>
      </c>
      <c r="F18" s="179" t="s">
        <v>159</v>
      </c>
      <c r="G18" s="180">
        <v>60000</v>
      </c>
      <c r="H18" s="181">
        <v>3486.65</v>
      </c>
      <c r="I18" s="182">
        <v>25</v>
      </c>
      <c r="J18" s="182">
        <v>1722</v>
      </c>
      <c r="K18" s="182">
        <v>1824</v>
      </c>
      <c r="L18" s="181">
        <v>0</v>
      </c>
      <c r="M18" s="182">
        <f t="shared" ref="M18:M19" si="10">+H18+I18+J18+K18+L18</f>
        <v>7057.65</v>
      </c>
      <c r="N18" s="183">
        <f t="shared" ref="N18:N19" si="11">+G18-M18</f>
        <v>52942.35</v>
      </c>
      <c r="O18" s="185"/>
      <c r="P18" s="185"/>
    </row>
    <row r="19" spans="1:16" s="169" customFormat="1" ht="33.75" customHeight="1" x14ac:dyDescent="0.5">
      <c r="A19" s="178">
        <v>12</v>
      </c>
      <c r="B19" s="184" t="s">
        <v>361</v>
      </c>
      <c r="C19" s="179" t="s">
        <v>362</v>
      </c>
      <c r="D19" s="179" t="s">
        <v>399</v>
      </c>
      <c r="E19" s="179" t="s">
        <v>18</v>
      </c>
      <c r="F19" s="179" t="s">
        <v>159</v>
      </c>
      <c r="G19" s="180">
        <v>60000</v>
      </c>
      <c r="H19" s="181">
        <v>3486.65</v>
      </c>
      <c r="I19" s="182">
        <v>25</v>
      </c>
      <c r="J19" s="182">
        <v>1722</v>
      </c>
      <c r="K19" s="182">
        <v>1824</v>
      </c>
      <c r="L19" s="181">
        <v>0</v>
      </c>
      <c r="M19" s="182">
        <f t="shared" si="10"/>
        <v>7057.65</v>
      </c>
      <c r="N19" s="183">
        <f t="shared" si="11"/>
        <v>52942.35</v>
      </c>
      <c r="O19" s="185"/>
      <c r="P19" s="185"/>
    </row>
    <row r="20" spans="1:16" s="169" customFormat="1" ht="33.75" customHeight="1" x14ac:dyDescent="0.5">
      <c r="A20" s="178">
        <v>13</v>
      </c>
      <c r="B20" s="179" t="s">
        <v>33</v>
      </c>
      <c r="C20" s="179" t="s">
        <v>176</v>
      </c>
      <c r="D20" s="179" t="s">
        <v>23</v>
      </c>
      <c r="E20" s="179" t="s">
        <v>24</v>
      </c>
      <c r="F20" s="179" t="s">
        <v>158</v>
      </c>
      <c r="G20" s="180">
        <v>55000</v>
      </c>
      <c r="H20" s="181">
        <v>2559.6799999999998</v>
      </c>
      <c r="I20" s="182">
        <v>25</v>
      </c>
      <c r="J20" s="182">
        <v>1578.5</v>
      </c>
      <c r="K20" s="182">
        <v>1672</v>
      </c>
      <c r="L20" s="181">
        <v>0</v>
      </c>
      <c r="M20" s="182">
        <f t="shared" ref="M20:M21" si="12">+H20+I20+J20+K20+L20</f>
        <v>5835.18</v>
      </c>
      <c r="N20" s="183">
        <f t="shared" ref="N20:N21" si="13">+G20-M20</f>
        <v>49164.82</v>
      </c>
      <c r="O20" s="185"/>
      <c r="P20" s="185"/>
    </row>
    <row r="21" spans="1:16" s="169" customFormat="1" ht="33.75" customHeight="1" x14ac:dyDescent="0.5">
      <c r="A21" s="178">
        <v>14</v>
      </c>
      <c r="B21" s="179" t="s">
        <v>321</v>
      </c>
      <c r="C21" s="179" t="s">
        <v>311</v>
      </c>
      <c r="D21" s="207" t="s">
        <v>322</v>
      </c>
      <c r="E21" s="179" t="s">
        <v>18</v>
      </c>
      <c r="F21" s="179" t="s">
        <v>159</v>
      </c>
      <c r="G21" s="180">
        <v>55000</v>
      </c>
      <c r="H21" s="181">
        <v>2559.6799999999998</v>
      </c>
      <c r="I21" s="182">
        <v>25</v>
      </c>
      <c r="J21" s="182">
        <v>1578.5</v>
      </c>
      <c r="K21" s="182">
        <v>1672</v>
      </c>
      <c r="L21" s="181">
        <v>0</v>
      </c>
      <c r="M21" s="182">
        <f t="shared" si="12"/>
        <v>5835.18</v>
      </c>
      <c r="N21" s="183">
        <f t="shared" si="13"/>
        <v>49164.82</v>
      </c>
      <c r="O21" s="185"/>
      <c r="P21" s="185"/>
    </row>
    <row r="22" spans="1:16" s="169" customFormat="1" ht="33.75" customHeight="1" x14ac:dyDescent="0.5">
      <c r="A22" s="178">
        <v>15</v>
      </c>
      <c r="B22" s="179" t="s">
        <v>303</v>
      </c>
      <c r="C22" s="179" t="s">
        <v>311</v>
      </c>
      <c r="D22" s="179" t="s">
        <v>17</v>
      </c>
      <c r="E22" s="179" t="s">
        <v>18</v>
      </c>
      <c r="F22" s="179" t="s">
        <v>158</v>
      </c>
      <c r="G22" s="180">
        <v>50000</v>
      </c>
      <c r="H22" s="181">
        <v>1854</v>
      </c>
      <c r="I22" s="182">
        <v>25</v>
      </c>
      <c r="J22" s="182">
        <v>1435</v>
      </c>
      <c r="K22" s="182">
        <v>1520</v>
      </c>
      <c r="L22" s="181">
        <v>0</v>
      </c>
      <c r="M22" s="182">
        <f t="shared" si="0"/>
        <v>4834</v>
      </c>
      <c r="N22" s="183">
        <f t="shared" si="1"/>
        <v>45166</v>
      </c>
      <c r="O22" s="185"/>
      <c r="P22" s="185"/>
    </row>
    <row r="23" spans="1:16" ht="33.75" customHeight="1" x14ac:dyDescent="0.5">
      <c r="A23" s="178">
        <v>16</v>
      </c>
      <c r="B23" s="179" t="s">
        <v>46</v>
      </c>
      <c r="C23" s="179" t="s">
        <v>47</v>
      </c>
      <c r="D23" s="179" t="s">
        <v>30</v>
      </c>
      <c r="E23" s="179" t="s">
        <v>18</v>
      </c>
      <c r="F23" s="179" t="s">
        <v>159</v>
      </c>
      <c r="G23" s="180">
        <v>45000</v>
      </c>
      <c r="H23" s="181">
        <v>1148.33</v>
      </c>
      <c r="I23" s="182">
        <v>25</v>
      </c>
      <c r="J23" s="182">
        <v>1291.5</v>
      </c>
      <c r="K23" s="182">
        <v>1368</v>
      </c>
      <c r="L23" s="181">
        <v>1221.5</v>
      </c>
      <c r="M23" s="182">
        <f t="shared" si="0"/>
        <v>5054.33</v>
      </c>
      <c r="N23" s="183">
        <f t="shared" si="1"/>
        <v>39945.67</v>
      </c>
    </row>
    <row r="24" spans="1:16" ht="30.75" customHeight="1" x14ac:dyDescent="0.5">
      <c r="A24" s="178">
        <v>17</v>
      </c>
      <c r="B24" s="179" t="s">
        <v>51</v>
      </c>
      <c r="C24" s="179" t="s">
        <v>176</v>
      </c>
      <c r="D24" s="179" t="s">
        <v>60</v>
      </c>
      <c r="E24" s="179" t="s">
        <v>18</v>
      </c>
      <c r="F24" s="179" t="s">
        <v>159</v>
      </c>
      <c r="G24" s="180">
        <v>45000</v>
      </c>
      <c r="H24" s="181">
        <v>1148.33</v>
      </c>
      <c r="I24" s="182">
        <v>25</v>
      </c>
      <c r="J24" s="182">
        <v>1291.5</v>
      </c>
      <c r="K24" s="182">
        <v>1368</v>
      </c>
      <c r="L24" s="181">
        <v>0</v>
      </c>
      <c r="M24" s="182">
        <f t="shared" ref="M24" si="14">+H24+I24+J24+K24+L24</f>
        <v>3832.83</v>
      </c>
      <c r="N24" s="183">
        <f>+G24-M24</f>
        <v>41167.17</v>
      </c>
    </row>
    <row r="25" spans="1:16" ht="33.75" customHeight="1" x14ac:dyDescent="0.5">
      <c r="A25" s="178">
        <v>18</v>
      </c>
      <c r="B25" s="179" t="s">
        <v>42</v>
      </c>
      <c r="C25" s="179" t="s">
        <v>14</v>
      </c>
      <c r="D25" s="188" t="s">
        <v>43</v>
      </c>
      <c r="E25" s="179" t="s">
        <v>18</v>
      </c>
      <c r="F25" s="179" t="s">
        <v>158</v>
      </c>
      <c r="G25" s="180">
        <v>40000</v>
      </c>
      <c r="H25" s="181">
        <v>442.65</v>
      </c>
      <c r="I25" s="182">
        <v>25</v>
      </c>
      <c r="J25" s="182">
        <v>1148</v>
      </c>
      <c r="K25" s="182">
        <v>1216</v>
      </c>
      <c r="L25" s="181">
        <v>0</v>
      </c>
      <c r="M25" s="182">
        <f t="shared" si="0"/>
        <v>2831.65</v>
      </c>
      <c r="N25" s="183">
        <f t="shared" si="1"/>
        <v>37168.35</v>
      </c>
      <c r="O25" s="169"/>
      <c r="P25" s="169"/>
    </row>
    <row r="26" spans="1:16" ht="33.75" customHeight="1" x14ac:dyDescent="0.5">
      <c r="A26" s="178">
        <v>19</v>
      </c>
      <c r="B26" s="179" t="s">
        <v>40</v>
      </c>
      <c r="C26" s="179" t="s">
        <v>173</v>
      </c>
      <c r="D26" s="179" t="s">
        <v>41</v>
      </c>
      <c r="E26" s="179" t="s">
        <v>18</v>
      </c>
      <c r="F26" s="179" t="s">
        <v>158</v>
      </c>
      <c r="G26" s="180">
        <v>40000</v>
      </c>
      <c r="H26" s="181">
        <v>185.33</v>
      </c>
      <c r="I26" s="182">
        <v>25</v>
      </c>
      <c r="J26" s="182">
        <v>1148</v>
      </c>
      <c r="K26" s="182">
        <v>1216</v>
      </c>
      <c r="L26" s="181">
        <v>5583.36</v>
      </c>
      <c r="M26" s="182">
        <f t="shared" si="0"/>
        <v>8157.69</v>
      </c>
      <c r="N26" s="183">
        <f t="shared" si="1"/>
        <v>31842.31</v>
      </c>
    </row>
    <row r="27" spans="1:16" ht="33.75" customHeight="1" x14ac:dyDescent="0.5">
      <c r="A27" s="178">
        <v>20</v>
      </c>
      <c r="B27" s="179" t="s">
        <v>235</v>
      </c>
      <c r="C27" s="179" t="s">
        <v>187</v>
      </c>
      <c r="D27" s="179" t="s">
        <v>237</v>
      </c>
      <c r="E27" s="179" t="s">
        <v>18</v>
      </c>
      <c r="F27" s="179" t="s">
        <v>158</v>
      </c>
      <c r="G27" s="187">
        <v>40000</v>
      </c>
      <c r="H27" s="181">
        <v>442.65</v>
      </c>
      <c r="I27" s="183">
        <v>25</v>
      </c>
      <c r="J27" s="183">
        <v>1148</v>
      </c>
      <c r="K27" s="183">
        <v>1216</v>
      </c>
      <c r="L27" s="181">
        <v>0</v>
      </c>
      <c r="M27" s="183">
        <f t="shared" si="0"/>
        <v>2831.65</v>
      </c>
      <c r="N27" s="183">
        <f t="shared" si="1"/>
        <v>37168.35</v>
      </c>
    </row>
    <row r="28" spans="1:16" ht="33.75" customHeight="1" x14ac:dyDescent="0.5">
      <c r="A28" s="178">
        <v>21</v>
      </c>
      <c r="B28" s="179" t="s">
        <v>45</v>
      </c>
      <c r="C28" s="179" t="s">
        <v>177</v>
      </c>
      <c r="D28" s="179" t="s">
        <v>49</v>
      </c>
      <c r="E28" s="179" t="s">
        <v>24</v>
      </c>
      <c r="F28" s="179" t="s">
        <v>159</v>
      </c>
      <c r="G28" s="180">
        <v>35000</v>
      </c>
      <c r="H28" s="215">
        <v>0</v>
      </c>
      <c r="I28" s="182">
        <v>25</v>
      </c>
      <c r="J28" s="182">
        <v>1004.5</v>
      </c>
      <c r="K28" s="182">
        <v>1064</v>
      </c>
      <c r="L28" s="181">
        <v>789</v>
      </c>
      <c r="M28" s="182">
        <f t="shared" ref="M28:M40" si="15">+H28+I28+J28+K28+L28</f>
        <v>2882.5</v>
      </c>
      <c r="N28" s="183">
        <f t="shared" si="1"/>
        <v>32117.5</v>
      </c>
    </row>
    <row r="29" spans="1:16" ht="33.75" customHeight="1" x14ac:dyDescent="0.5">
      <c r="A29" s="178">
        <v>22</v>
      </c>
      <c r="B29" s="179" t="s">
        <v>48</v>
      </c>
      <c r="C29" s="179" t="s">
        <v>187</v>
      </c>
      <c r="D29" s="179" t="s">
        <v>49</v>
      </c>
      <c r="E29" s="179" t="s">
        <v>18</v>
      </c>
      <c r="F29" s="179" t="s">
        <v>158</v>
      </c>
      <c r="G29" s="180">
        <v>35000</v>
      </c>
      <c r="H29" s="215">
        <v>0</v>
      </c>
      <c r="I29" s="182">
        <v>25</v>
      </c>
      <c r="J29" s="182">
        <v>1004.5</v>
      </c>
      <c r="K29" s="182">
        <v>1064</v>
      </c>
      <c r="L29" s="181">
        <v>0</v>
      </c>
      <c r="M29" s="182">
        <f t="shared" si="15"/>
        <v>2093.5</v>
      </c>
      <c r="N29" s="183">
        <f t="shared" si="1"/>
        <v>32906.5</v>
      </c>
    </row>
    <row r="30" spans="1:16" ht="33.75" customHeight="1" x14ac:dyDescent="0.5">
      <c r="A30" s="178">
        <v>23</v>
      </c>
      <c r="B30" s="179" t="s">
        <v>50</v>
      </c>
      <c r="C30" s="179" t="s">
        <v>177</v>
      </c>
      <c r="D30" s="179" t="s">
        <v>247</v>
      </c>
      <c r="E30" s="179" t="s">
        <v>24</v>
      </c>
      <c r="F30" s="179" t="s">
        <v>158</v>
      </c>
      <c r="G30" s="180">
        <v>35000</v>
      </c>
      <c r="H30" s="215">
        <v>0</v>
      </c>
      <c r="I30" s="182">
        <v>25</v>
      </c>
      <c r="J30" s="182">
        <v>1004.5</v>
      </c>
      <c r="K30" s="182">
        <v>1064</v>
      </c>
      <c r="L30" s="181">
        <v>3189.76</v>
      </c>
      <c r="M30" s="182">
        <f t="shared" si="15"/>
        <v>5283.26</v>
      </c>
      <c r="N30" s="183">
        <f t="shared" si="1"/>
        <v>29716.739999999998</v>
      </c>
    </row>
    <row r="31" spans="1:16" ht="33.75" customHeight="1" x14ac:dyDescent="0.5">
      <c r="A31" s="178">
        <v>24</v>
      </c>
      <c r="B31" s="179" t="s">
        <v>52</v>
      </c>
      <c r="C31" s="179" t="s">
        <v>187</v>
      </c>
      <c r="D31" s="179" t="s">
        <v>49</v>
      </c>
      <c r="E31" s="179" t="s">
        <v>18</v>
      </c>
      <c r="F31" s="179" t="s">
        <v>158</v>
      </c>
      <c r="G31" s="180">
        <v>35000</v>
      </c>
      <c r="H31" s="215">
        <v>0</v>
      </c>
      <c r="I31" s="182">
        <v>25</v>
      </c>
      <c r="J31" s="182">
        <v>1004.5</v>
      </c>
      <c r="K31" s="182">
        <v>1064</v>
      </c>
      <c r="L31" s="181">
        <v>0</v>
      </c>
      <c r="M31" s="182">
        <f t="shared" si="15"/>
        <v>2093.5</v>
      </c>
      <c r="N31" s="183">
        <f t="shared" si="1"/>
        <v>32906.5</v>
      </c>
    </row>
    <row r="32" spans="1:16" ht="33.75" customHeight="1" x14ac:dyDescent="0.5">
      <c r="A32" s="178">
        <v>25</v>
      </c>
      <c r="B32" s="184" t="s">
        <v>44</v>
      </c>
      <c r="C32" s="179" t="s">
        <v>248</v>
      </c>
      <c r="D32" s="179" t="s">
        <v>38</v>
      </c>
      <c r="E32" s="179" t="s">
        <v>18</v>
      </c>
      <c r="F32" s="179" t="s">
        <v>159</v>
      </c>
      <c r="G32" s="180">
        <v>35000</v>
      </c>
      <c r="H32" s="215">
        <v>0</v>
      </c>
      <c r="I32" s="182">
        <v>25</v>
      </c>
      <c r="J32" s="182">
        <v>1004.5</v>
      </c>
      <c r="K32" s="182">
        <v>1064</v>
      </c>
      <c r="L32" s="181">
        <v>0</v>
      </c>
      <c r="M32" s="182">
        <f t="shared" si="15"/>
        <v>2093.5</v>
      </c>
      <c r="N32" s="183">
        <f t="shared" si="1"/>
        <v>32906.5</v>
      </c>
    </row>
    <row r="33" spans="1:16" ht="33.75" customHeight="1" x14ac:dyDescent="0.5">
      <c r="A33" s="178">
        <v>26</v>
      </c>
      <c r="B33" s="179" t="s">
        <v>64</v>
      </c>
      <c r="C33" s="179" t="s">
        <v>65</v>
      </c>
      <c r="D33" s="179" t="s">
        <v>49</v>
      </c>
      <c r="E33" s="179" t="s">
        <v>18</v>
      </c>
      <c r="F33" s="179" t="s">
        <v>159</v>
      </c>
      <c r="G33" s="187">
        <v>35000</v>
      </c>
      <c r="H33" s="216">
        <v>0</v>
      </c>
      <c r="I33" s="183">
        <v>25</v>
      </c>
      <c r="J33" s="183">
        <v>1004.5</v>
      </c>
      <c r="K33" s="183">
        <v>1064</v>
      </c>
      <c r="L33" s="181">
        <v>0</v>
      </c>
      <c r="M33" s="183">
        <f t="shared" si="15"/>
        <v>2093.5</v>
      </c>
      <c r="N33" s="183">
        <f t="shared" si="1"/>
        <v>32906.5</v>
      </c>
    </row>
    <row r="34" spans="1:16" ht="33.75" customHeight="1" x14ac:dyDescent="0.5">
      <c r="A34" s="178">
        <v>27</v>
      </c>
      <c r="B34" s="179" t="s">
        <v>57</v>
      </c>
      <c r="C34" s="179" t="s">
        <v>220</v>
      </c>
      <c r="D34" s="179" t="s">
        <v>221</v>
      </c>
      <c r="E34" s="179" t="s">
        <v>24</v>
      </c>
      <c r="F34" s="179" t="s">
        <v>158</v>
      </c>
      <c r="G34" s="180">
        <v>35000</v>
      </c>
      <c r="H34" s="215">
        <v>0</v>
      </c>
      <c r="I34" s="182">
        <v>25</v>
      </c>
      <c r="J34" s="183">
        <v>1004.5</v>
      </c>
      <c r="K34" s="183">
        <v>1064</v>
      </c>
      <c r="L34" s="181">
        <v>0</v>
      </c>
      <c r="M34" s="183">
        <f t="shared" si="15"/>
        <v>2093.5</v>
      </c>
      <c r="N34" s="183">
        <f t="shared" si="1"/>
        <v>32906.5</v>
      </c>
    </row>
    <row r="35" spans="1:16" ht="33.75" customHeight="1" x14ac:dyDescent="0.5">
      <c r="A35" s="178">
        <v>28</v>
      </c>
      <c r="B35" s="179" t="s">
        <v>222</v>
      </c>
      <c r="C35" s="179" t="s">
        <v>174</v>
      </c>
      <c r="D35" s="179" t="s">
        <v>49</v>
      </c>
      <c r="E35" s="179" t="s">
        <v>18</v>
      </c>
      <c r="F35" s="179" t="s">
        <v>159</v>
      </c>
      <c r="G35" s="180">
        <v>35000</v>
      </c>
      <c r="H35" s="215">
        <v>0</v>
      </c>
      <c r="I35" s="182">
        <v>25</v>
      </c>
      <c r="J35" s="183">
        <v>1004.5</v>
      </c>
      <c r="K35" s="183">
        <v>1064</v>
      </c>
      <c r="L35" s="181">
        <v>0</v>
      </c>
      <c r="M35" s="183">
        <f t="shared" si="15"/>
        <v>2093.5</v>
      </c>
      <c r="N35" s="183">
        <f t="shared" si="1"/>
        <v>32906.5</v>
      </c>
      <c r="O35" s="169"/>
      <c r="P35" s="169"/>
    </row>
    <row r="36" spans="1:16" ht="33.75" customHeight="1" x14ac:dyDescent="0.5">
      <c r="A36" s="178">
        <v>29</v>
      </c>
      <c r="B36" s="179" t="s">
        <v>236</v>
      </c>
      <c r="C36" s="179" t="s">
        <v>238</v>
      </c>
      <c r="D36" s="179" t="s">
        <v>239</v>
      </c>
      <c r="E36" s="179" t="s">
        <v>18</v>
      </c>
      <c r="F36" s="179" t="s">
        <v>159</v>
      </c>
      <c r="G36" s="180">
        <v>35000</v>
      </c>
      <c r="H36" s="215">
        <v>0</v>
      </c>
      <c r="I36" s="182">
        <v>25</v>
      </c>
      <c r="J36" s="183">
        <v>1004.5</v>
      </c>
      <c r="K36" s="183">
        <v>1064</v>
      </c>
      <c r="L36" s="181">
        <v>0</v>
      </c>
      <c r="M36" s="183">
        <f t="shared" si="15"/>
        <v>2093.5</v>
      </c>
      <c r="N36" s="183">
        <f t="shared" si="1"/>
        <v>32906.5</v>
      </c>
      <c r="O36" s="169"/>
      <c r="P36" s="169"/>
    </row>
    <row r="37" spans="1:16" ht="33.75" customHeight="1" x14ac:dyDescent="0.5">
      <c r="A37" s="178">
        <v>30</v>
      </c>
      <c r="B37" s="179" t="s">
        <v>234</v>
      </c>
      <c r="C37" s="179" t="s">
        <v>220</v>
      </c>
      <c r="D37" s="179" t="s">
        <v>263</v>
      </c>
      <c r="E37" s="179" t="s">
        <v>18</v>
      </c>
      <c r="F37" s="179" t="s">
        <v>158</v>
      </c>
      <c r="G37" s="180">
        <v>35000</v>
      </c>
      <c r="H37" s="215">
        <v>0</v>
      </c>
      <c r="I37" s="182">
        <v>25</v>
      </c>
      <c r="J37" s="183">
        <v>1004.5</v>
      </c>
      <c r="K37" s="183">
        <v>1064</v>
      </c>
      <c r="L37" s="181">
        <v>0</v>
      </c>
      <c r="M37" s="183">
        <f t="shared" si="15"/>
        <v>2093.5</v>
      </c>
      <c r="N37" s="183">
        <f t="shared" si="1"/>
        <v>32906.5</v>
      </c>
      <c r="O37" s="169"/>
      <c r="P37" s="169"/>
    </row>
    <row r="38" spans="1:16" ht="33.75" customHeight="1" x14ac:dyDescent="0.5">
      <c r="A38" s="178">
        <v>31</v>
      </c>
      <c r="B38" s="179" t="s">
        <v>56</v>
      </c>
      <c r="C38" s="179" t="s">
        <v>174</v>
      </c>
      <c r="D38" s="179" t="s">
        <v>49</v>
      </c>
      <c r="E38" s="179" t="s">
        <v>18</v>
      </c>
      <c r="F38" s="179" t="s">
        <v>159</v>
      </c>
      <c r="G38" s="180">
        <v>35000</v>
      </c>
      <c r="H38" s="215">
        <v>0</v>
      </c>
      <c r="I38" s="182">
        <v>25</v>
      </c>
      <c r="J38" s="182">
        <v>1004.5</v>
      </c>
      <c r="K38" s="182">
        <v>1064</v>
      </c>
      <c r="L38" s="181">
        <v>0</v>
      </c>
      <c r="M38" s="182">
        <f t="shared" si="15"/>
        <v>2093.5</v>
      </c>
      <c r="N38" s="183">
        <f t="shared" ref="N38:N79" si="16">+G38-M38</f>
        <v>32906.5</v>
      </c>
    </row>
    <row r="39" spans="1:16" ht="33.75" customHeight="1" x14ac:dyDescent="0.5">
      <c r="A39" s="178">
        <v>32</v>
      </c>
      <c r="B39" s="179" t="s">
        <v>296</v>
      </c>
      <c r="C39" s="179" t="s">
        <v>297</v>
      </c>
      <c r="D39" s="179" t="s">
        <v>70</v>
      </c>
      <c r="E39" s="179" t="s">
        <v>18</v>
      </c>
      <c r="F39" s="179" t="s">
        <v>158</v>
      </c>
      <c r="G39" s="180">
        <v>35000</v>
      </c>
      <c r="H39" s="215">
        <v>0</v>
      </c>
      <c r="I39" s="182">
        <v>25</v>
      </c>
      <c r="J39" s="182">
        <v>1004.5</v>
      </c>
      <c r="K39" s="182">
        <v>1064</v>
      </c>
      <c r="L39" s="181">
        <v>0</v>
      </c>
      <c r="M39" s="182">
        <f t="shared" si="15"/>
        <v>2093.5</v>
      </c>
      <c r="N39" s="183">
        <f t="shared" si="16"/>
        <v>32906.5</v>
      </c>
    </row>
    <row r="40" spans="1:16" ht="33.75" customHeight="1" x14ac:dyDescent="0.5">
      <c r="A40" s="178">
        <v>33</v>
      </c>
      <c r="B40" s="179" t="s">
        <v>54</v>
      </c>
      <c r="C40" s="179" t="s">
        <v>173</v>
      </c>
      <c r="D40" s="179" t="s">
        <v>41</v>
      </c>
      <c r="E40" s="179" t="s">
        <v>18</v>
      </c>
      <c r="F40" s="179" t="s">
        <v>158</v>
      </c>
      <c r="G40" s="180">
        <v>35000</v>
      </c>
      <c r="H40" s="182">
        <v>0</v>
      </c>
      <c r="I40" s="182">
        <v>25</v>
      </c>
      <c r="J40" s="182">
        <v>1004.5</v>
      </c>
      <c r="K40" s="182">
        <v>1064</v>
      </c>
      <c r="L40" s="181">
        <v>1715.46</v>
      </c>
      <c r="M40" s="182">
        <f t="shared" si="15"/>
        <v>3808.96</v>
      </c>
      <c r="N40" s="183">
        <f t="shared" si="16"/>
        <v>31191.040000000001</v>
      </c>
    </row>
    <row r="41" spans="1:16" ht="32.25" customHeight="1" x14ac:dyDescent="0.5">
      <c r="A41" s="178">
        <v>34</v>
      </c>
      <c r="B41" s="179" t="s">
        <v>201</v>
      </c>
      <c r="C41" s="179" t="s">
        <v>192</v>
      </c>
      <c r="D41" s="179" t="s">
        <v>38</v>
      </c>
      <c r="E41" s="179" t="s">
        <v>18</v>
      </c>
      <c r="F41" s="179" t="s">
        <v>159</v>
      </c>
      <c r="G41" s="180">
        <v>35000</v>
      </c>
      <c r="H41" s="215">
        <v>0</v>
      </c>
      <c r="I41" s="182">
        <v>25</v>
      </c>
      <c r="J41" s="182">
        <v>1004.5</v>
      </c>
      <c r="K41" s="182">
        <v>1064</v>
      </c>
      <c r="L41" s="181">
        <v>0</v>
      </c>
      <c r="M41" s="182">
        <f t="shared" ref="M41" si="17">+H41+I41+J41+K41+L41</f>
        <v>2093.5</v>
      </c>
      <c r="N41" s="183">
        <f t="shared" ref="N41" si="18">+G41-M41</f>
        <v>32906.5</v>
      </c>
    </row>
    <row r="42" spans="1:16" ht="32.25" customHeight="1" x14ac:dyDescent="0.5">
      <c r="A42" s="178">
        <v>35</v>
      </c>
      <c r="B42" s="179" t="s">
        <v>365</v>
      </c>
      <c r="C42" s="179" t="s">
        <v>311</v>
      </c>
      <c r="D42" s="179" t="s">
        <v>322</v>
      </c>
      <c r="E42" s="179" t="s">
        <v>18</v>
      </c>
      <c r="F42" s="179" t="s">
        <v>159</v>
      </c>
      <c r="G42" s="180">
        <v>35000</v>
      </c>
      <c r="H42" s="215">
        <v>0</v>
      </c>
      <c r="I42" s="182">
        <v>25</v>
      </c>
      <c r="J42" s="182">
        <v>1004.5</v>
      </c>
      <c r="K42" s="182">
        <v>1064</v>
      </c>
      <c r="L42" s="181">
        <v>0</v>
      </c>
      <c r="M42" s="182">
        <f t="shared" ref="M42:M43" si="19">+H42+I42+J42+K42+L42</f>
        <v>2093.5</v>
      </c>
      <c r="N42" s="183">
        <f t="shared" ref="N42:N44" si="20">+G42-M42</f>
        <v>32906.5</v>
      </c>
    </row>
    <row r="43" spans="1:16" ht="33.75" customHeight="1" x14ac:dyDescent="0.5">
      <c r="A43" s="178">
        <v>36</v>
      </c>
      <c r="B43" s="179" t="s">
        <v>228</v>
      </c>
      <c r="C43" s="179" t="s">
        <v>229</v>
      </c>
      <c r="D43" s="179" t="s">
        <v>38</v>
      </c>
      <c r="E43" s="179" t="s">
        <v>18</v>
      </c>
      <c r="F43" s="179" t="s">
        <v>159</v>
      </c>
      <c r="G43" s="187">
        <v>35000</v>
      </c>
      <c r="H43" s="183">
        <v>0</v>
      </c>
      <c r="I43" s="183">
        <v>25</v>
      </c>
      <c r="J43" s="182">
        <v>1004.5</v>
      </c>
      <c r="K43" s="182">
        <v>1064</v>
      </c>
      <c r="L43" s="181">
        <v>0</v>
      </c>
      <c r="M43" s="182">
        <f t="shared" si="19"/>
        <v>2093.5</v>
      </c>
      <c r="N43" s="183">
        <f t="shared" si="20"/>
        <v>32906.5</v>
      </c>
    </row>
    <row r="44" spans="1:16" ht="33.75" customHeight="1" x14ac:dyDescent="0.5">
      <c r="A44" s="178">
        <v>37</v>
      </c>
      <c r="B44" s="179" t="s">
        <v>408</v>
      </c>
      <c r="C44" s="179" t="s">
        <v>409</v>
      </c>
      <c r="D44" s="179" t="s">
        <v>306</v>
      </c>
      <c r="E44" s="179" t="s">
        <v>18</v>
      </c>
      <c r="F44" s="179" t="s">
        <v>159</v>
      </c>
      <c r="G44" s="187">
        <v>35000</v>
      </c>
      <c r="H44" s="183">
        <v>0</v>
      </c>
      <c r="I44" s="183">
        <v>25</v>
      </c>
      <c r="J44" s="182">
        <v>1004.5</v>
      </c>
      <c r="K44" s="182">
        <v>1064</v>
      </c>
      <c r="L44" s="181">
        <v>0</v>
      </c>
      <c r="M44" s="182">
        <f t="shared" ref="M44" si="21">+H44+I44+J44+K44+L44</f>
        <v>2093.5</v>
      </c>
      <c r="N44" s="183">
        <f t="shared" si="20"/>
        <v>32906.5</v>
      </c>
    </row>
    <row r="45" spans="1:16" ht="32.25" customHeight="1" x14ac:dyDescent="0.5">
      <c r="A45" s="178">
        <v>38</v>
      </c>
      <c r="B45" s="179" t="s">
        <v>371</v>
      </c>
      <c r="C45" s="179" t="s">
        <v>174</v>
      </c>
      <c r="D45" s="179" t="s">
        <v>306</v>
      </c>
      <c r="E45" s="179" t="s">
        <v>18</v>
      </c>
      <c r="F45" s="179" t="s">
        <v>158</v>
      </c>
      <c r="G45" s="180">
        <v>30000</v>
      </c>
      <c r="H45" s="215">
        <v>0</v>
      </c>
      <c r="I45" s="182">
        <v>25</v>
      </c>
      <c r="J45" s="183">
        <v>861</v>
      </c>
      <c r="K45" s="183">
        <v>912</v>
      </c>
      <c r="L45" s="181">
        <v>0</v>
      </c>
      <c r="M45" s="183">
        <v>1798</v>
      </c>
      <c r="N45" s="183">
        <f t="shared" ref="N45" si="22">+G45-M45</f>
        <v>28202</v>
      </c>
    </row>
    <row r="46" spans="1:16" ht="30" customHeight="1" x14ac:dyDescent="0.5">
      <c r="A46" s="178">
        <v>39</v>
      </c>
      <c r="B46" s="179" t="s">
        <v>198</v>
      </c>
      <c r="C46" s="179" t="s">
        <v>192</v>
      </c>
      <c r="D46" s="179" t="s">
        <v>49</v>
      </c>
      <c r="E46" s="179" t="s">
        <v>18</v>
      </c>
      <c r="F46" s="179" t="s">
        <v>158</v>
      </c>
      <c r="G46" s="187">
        <v>30000</v>
      </c>
      <c r="H46" s="183">
        <v>0</v>
      </c>
      <c r="I46" s="183">
        <v>25</v>
      </c>
      <c r="J46" s="183">
        <v>861</v>
      </c>
      <c r="K46" s="183">
        <v>912</v>
      </c>
      <c r="L46" s="181">
        <v>0</v>
      </c>
      <c r="M46" s="183">
        <v>1798</v>
      </c>
      <c r="N46" s="183">
        <f t="shared" si="16"/>
        <v>28202</v>
      </c>
    </row>
    <row r="47" spans="1:16" ht="33.75" customHeight="1" x14ac:dyDescent="0.5">
      <c r="A47" s="178">
        <v>40</v>
      </c>
      <c r="B47" s="179" t="s">
        <v>202</v>
      </c>
      <c r="C47" s="179" t="s">
        <v>245</v>
      </c>
      <c r="D47" s="179" t="s">
        <v>70</v>
      </c>
      <c r="E47" s="179" t="s">
        <v>18</v>
      </c>
      <c r="F47" s="179" t="s">
        <v>158</v>
      </c>
      <c r="G47" s="187">
        <v>30000</v>
      </c>
      <c r="H47" s="183">
        <v>0</v>
      </c>
      <c r="I47" s="183">
        <v>25</v>
      </c>
      <c r="J47" s="183">
        <v>861</v>
      </c>
      <c r="K47" s="183">
        <v>912</v>
      </c>
      <c r="L47" s="181">
        <v>0</v>
      </c>
      <c r="M47" s="183">
        <v>1798</v>
      </c>
      <c r="N47" s="183">
        <f t="shared" si="16"/>
        <v>28202</v>
      </c>
    </row>
    <row r="48" spans="1:16" ht="33.75" customHeight="1" x14ac:dyDescent="0.5">
      <c r="A48" s="178">
        <v>41</v>
      </c>
      <c r="B48" s="179" t="s">
        <v>153</v>
      </c>
      <c r="C48" s="179" t="s">
        <v>262</v>
      </c>
      <c r="D48" s="179" t="s">
        <v>62</v>
      </c>
      <c r="E48" s="179" t="s">
        <v>18</v>
      </c>
      <c r="F48" s="179" t="s">
        <v>159</v>
      </c>
      <c r="G48" s="180">
        <v>30000</v>
      </c>
      <c r="H48" s="182">
        <v>0</v>
      </c>
      <c r="I48" s="182">
        <v>25</v>
      </c>
      <c r="J48" s="182">
        <v>861</v>
      </c>
      <c r="K48" s="182">
        <v>912</v>
      </c>
      <c r="L48" s="181">
        <v>0</v>
      </c>
      <c r="M48" s="182">
        <f>+H48+I48+J48+K48+L48</f>
        <v>1798</v>
      </c>
      <c r="N48" s="183">
        <f t="shared" si="16"/>
        <v>28202</v>
      </c>
    </row>
    <row r="49" spans="1:16" ht="33.75" customHeight="1" x14ac:dyDescent="0.5">
      <c r="A49" s="178">
        <v>42</v>
      </c>
      <c r="B49" s="179" t="s">
        <v>261</v>
      </c>
      <c r="C49" s="179" t="s">
        <v>262</v>
      </c>
      <c r="D49" s="179" t="s">
        <v>62</v>
      </c>
      <c r="E49" s="179" t="s">
        <v>18</v>
      </c>
      <c r="F49" s="179" t="s">
        <v>159</v>
      </c>
      <c r="G49" s="180">
        <v>30000</v>
      </c>
      <c r="H49" s="182">
        <v>0</v>
      </c>
      <c r="I49" s="182">
        <v>25</v>
      </c>
      <c r="J49" s="182">
        <v>861</v>
      </c>
      <c r="K49" s="182">
        <v>912</v>
      </c>
      <c r="L49" s="181">
        <v>0</v>
      </c>
      <c r="M49" s="182">
        <f>+H49+I49+J49+K49+L49</f>
        <v>1798</v>
      </c>
      <c r="N49" s="183">
        <f t="shared" si="16"/>
        <v>28202</v>
      </c>
    </row>
    <row r="50" spans="1:16" ht="33.75" customHeight="1" x14ac:dyDescent="0.5">
      <c r="A50" s="178">
        <v>43</v>
      </c>
      <c r="B50" s="179" t="s">
        <v>246</v>
      </c>
      <c r="C50" s="179" t="s">
        <v>178</v>
      </c>
      <c r="D50" s="179" t="s">
        <v>38</v>
      </c>
      <c r="E50" s="179" t="s">
        <v>18</v>
      </c>
      <c r="F50" s="179" t="s">
        <v>159</v>
      </c>
      <c r="G50" s="180">
        <v>30000</v>
      </c>
      <c r="H50" s="182">
        <v>0</v>
      </c>
      <c r="I50" s="182">
        <v>25</v>
      </c>
      <c r="J50" s="182">
        <v>861</v>
      </c>
      <c r="K50" s="182">
        <v>912</v>
      </c>
      <c r="L50" s="181">
        <v>0</v>
      </c>
      <c r="M50" s="182">
        <f>+H50+I50+J50+K50+L50</f>
        <v>1798</v>
      </c>
      <c r="N50" s="183">
        <f t="shared" si="16"/>
        <v>28202</v>
      </c>
    </row>
    <row r="51" spans="1:16" ht="33.75" customHeight="1" x14ac:dyDescent="0.5">
      <c r="A51" s="178">
        <v>44</v>
      </c>
      <c r="B51" s="179" t="s">
        <v>313</v>
      </c>
      <c r="C51" s="179" t="s">
        <v>192</v>
      </c>
      <c r="D51" s="179" t="s">
        <v>306</v>
      </c>
      <c r="E51" s="179" t="s">
        <v>18</v>
      </c>
      <c r="F51" s="179" t="s">
        <v>158</v>
      </c>
      <c r="G51" s="180">
        <v>30000</v>
      </c>
      <c r="H51" s="182">
        <v>0</v>
      </c>
      <c r="I51" s="182">
        <v>25</v>
      </c>
      <c r="J51" s="182">
        <v>861</v>
      </c>
      <c r="K51" s="182">
        <v>912</v>
      </c>
      <c r="L51" s="181">
        <v>0</v>
      </c>
      <c r="M51" s="182">
        <f t="shared" ref="M51:M64" si="23">+H51+I51+J51+K51+L51</f>
        <v>1798</v>
      </c>
      <c r="N51" s="183">
        <f t="shared" si="16"/>
        <v>28202</v>
      </c>
      <c r="O51" s="169"/>
      <c r="P51" s="169"/>
    </row>
    <row r="52" spans="1:16" ht="33.75" customHeight="1" x14ac:dyDescent="0.5">
      <c r="A52" s="178">
        <v>45</v>
      </c>
      <c r="B52" s="179" t="s">
        <v>219</v>
      </c>
      <c r="C52" s="179" t="s">
        <v>187</v>
      </c>
      <c r="D52" s="179" t="s">
        <v>38</v>
      </c>
      <c r="E52" s="179" t="s">
        <v>18</v>
      </c>
      <c r="F52" s="179" t="s">
        <v>159</v>
      </c>
      <c r="G52" s="180">
        <v>30000</v>
      </c>
      <c r="H52" s="182">
        <v>0</v>
      </c>
      <c r="I52" s="182">
        <v>25</v>
      </c>
      <c r="J52" s="182">
        <v>861</v>
      </c>
      <c r="K52" s="182">
        <v>912</v>
      </c>
      <c r="L52" s="181">
        <v>0</v>
      </c>
      <c r="M52" s="182">
        <f t="shared" ref="M52:M53" si="24">+H52+I52+J52+K52+L52</f>
        <v>1798</v>
      </c>
      <c r="N52" s="183">
        <f t="shared" ref="N52:N56" si="25">+G52-M52</f>
        <v>28202</v>
      </c>
      <c r="O52" s="169"/>
      <c r="P52" s="169"/>
    </row>
    <row r="53" spans="1:16" ht="33.75" customHeight="1" x14ac:dyDescent="0.5">
      <c r="A53" s="178">
        <v>46</v>
      </c>
      <c r="B53" s="179" t="s">
        <v>346</v>
      </c>
      <c r="C53" s="179" t="s">
        <v>192</v>
      </c>
      <c r="D53" s="179" t="s">
        <v>38</v>
      </c>
      <c r="E53" s="179" t="s">
        <v>18</v>
      </c>
      <c r="F53" s="179" t="s">
        <v>159</v>
      </c>
      <c r="G53" s="180">
        <v>30000</v>
      </c>
      <c r="H53" s="182">
        <v>0</v>
      </c>
      <c r="I53" s="182">
        <v>25</v>
      </c>
      <c r="J53" s="182">
        <v>861</v>
      </c>
      <c r="K53" s="182">
        <v>912</v>
      </c>
      <c r="L53" s="181">
        <v>0</v>
      </c>
      <c r="M53" s="182">
        <f t="shared" si="24"/>
        <v>1798</v>
      </c>
      <c r="N53" s="183">
        <f t="shared" si="25"/>
        <v>28202</v>
      </c>
      <c r="O53" s="169"/>
      <c r="P53" s="169"/>
    </row>
    <row r="54" spans="1:16" ht="33.75" customHeight="1" x14ac:dyDescent="0.5">
      <c r="A54" s="178">
        <v>47</v>
      </c>
      <c r="B54" s="179" t="s">
        <v>354</v>
      </c>
      <c r="C54" s="179" t="s">
        <v>196</v>
      </c>
      <c r="D54" s="179" t="s">
        <v>306</v>
      </c>
      <c r="E54" s="179" t="s">
        <v>18</v>
      </c>
      <c r="F54" s="179" t="s">
        <v>159</v>
      </c>
      <c r="G54" s="187">
        <v>30000</v>
      </c>
      <c r="H54" s="183">
        <v>0</v>
      </c>
      <c r="I54" s="183">
        <v>25</v>
      </c>
      <c r="J54" s="183">
        <v>861</v>
      </c>
      <c r="K54" s="183">
        <v>912</v>
      </c>
      <c r="L54" s="181">
        <v>0</v>
      </c>
      <c r="M54" s="183">
        <v>1798</v>
      </c>
      <c r="N54" s="183">
        <f t="shared" si="25"/>
        <v>28202</v>
      </c>
    </row>
    <row r="55" spans="1:16" ht="33.75" customHeight="1" x14ac:dyDescent="0.5">
      <c r="A55" s="178">
        <v>48</v>
      </c>
      <c r="B55" s="179" t="s">
        <v>359</v>
      </c>
      <c r="C55" s="179" t="s">
        <v>360</v>
      </c>
      <c r="D55" s="179" t="s">
        <v>60</v>
      </c>
      <c r="E55" s="179" t="s">
        <v>18</v>
      </c>
      <c r="F55" s="179" t="s">
        <v>159</v>
      </c>
      <c r="G55" s="187">
        <v>30000</v>
      </c>
      <c r="H55" s="183">
        <v>0</v>
      </c>
      <c r="I55" s="183">
        <v>25</v>
      </c>
      <c r="J55" s="183">
        <v>861</v>
      </c>
      <c r="K55" s="183">
        <v>912</v>
      </c>
      <c r="L55" s="181">
        <v>0</v>
      </c>
      <c r="M55" s="183">
        <v>1798</v>
      </c>
      <c r="N55" s="183">
        <f t="shared" ref="N55" si="26">+G55-M55</f>
        <v>28202</v>
      </c>
    </row>
    <row r="56" spans="1:16" ht="33.75" customHeight="1" x14ac:dyDescent="0.5">
      <c r="A56" s="178">
        <v>49</v>
      </c>
      <c r="B56" s="179" t="s">
        <v>355</v>
      </c>
      <c r="C56" s="179" t="s">
        <v>356</v>
      </c>
      <c r="D56" s="179" t="s">
        <v>306</v>
      </c>
      <c r="E56" s="179" t="s">
        <v>18</v>
      </c>
      <c r="F56" s="179" t="s">
        <v>158</v>
      </c>
      <c r="G56" s="180">
        <v>30000</v>
      </c>
      <c r="H56" s="182">
        <v>0</v>
      </c>
      <c r="I56" s="182">
        <v>25</v>
      </c>
      <c r="J56" s="182">
        <v>861</v>
      </c>
      <c r="K56" s="182">
        <v>912</v>
      </c>
      <c r="L56" s="181">
        <v>0</v>
      </c>
      <c r="M56" s="182">
        <f t="shared" ref="M56" si="27">+H56+I56+J56+K56+L56</f>
        <v>1798</v>
      </c>
      <c r="N56" s="183">
        <f t="shared" si="25"/>
        <v>28202</v>
      </c>
      <c r="O56" s="169"/>
      <c r="P56" s="169"/>
    </row>
    <row r="57" spans="1:16" ht="33.75" customHeight="1" x14ac:dyDescent="0.5">
      <c r="A57" s="178">
        <v>50</v>
      </c>
      <c r="B57" s="179" t="s">
        <v>58</v>
      </c>
      <c r="C57" s="179" t="s">
        <v>177</v>
      </c>
      <c r="D57" s="179" t="s">
        <v>38</v>
      </c>
      <c r="E57" s="179" t="s">
        <v>24</v>
      </c>
      <c r="F57" s="179" t="s">
        <v>159</v>
      </c>
      <c r="G57" s="180">
        <v>28665</v>
      </c>
      <c r="H57" s="182">
        <v>0</v>
      </c>
      <c r="I57" s="182">
        <v>25</v>
      </c>
      <c r="J57" s="182">
        <v>822.69</v>
      </c>
      <c r="K57" s="182">
        <v>871.42</v>
      </c>
      <c r="L57" s="181">
        <v>1933.95</v>
      </c>
      <c r="M57" s="182">
        <f t="shared" si="23"/>
        <v>3653.0600000000004</v>
      </c>
      <c r="N57" s="183">
        <f t="shared" si="16"/>
        <v>25011.94</v>
      </c>
    </row>
    <row r="58" spans="1:16" ht="33.75" customHeight="1" x14ac:dyDescent="0.5">
      <c r="A58" s="178">
        <v>51</v>
      </c>
      <c r="B58" s="179" t="s">
        <v>61</v>
      </c>
      <c r="C58" s="179" t="s">
        <v>177</v>
      </c>
      <c r="D58" s="179" t="s">
        <v>60</v>
      </c>
      <c r="E58" s="179" t="s">
        <v>24</v>
      </c>
      <c r="F58" s="179" t="s">
        <v>159</v>
      </c>
      <c r="G58" s="180">
        <v>27078.19</v>
      </c>
      <c r="H58" s="182">
        <v>0</v>
      </c>
      <c r="I58" s="182">
        <v>25</v>
      </c>
      <c r="J58" s="182">
        <v>777.14</v>
      </c>
      <c r="K58" s="182">
        <v>823.18</v>
      </c>
      <c r="L58" s="181">
        <v>0</v>
      </c>
      <c r="M58" s="182">
        <f t="shared" si="23"/>
        <v>1625.32</v>
      </c>
      <c r="N58" s="183">
        <f t="shared" ref="N58" si="28">+G58-M58</f>
        <v>25452.87</v>
      </c>
    </row>
    <row r="59" spans="1:16" ht="33.75" customHeight="1" x14ac:dyDescent="0.5">
      <c r="A59" s="178">
        <v>52</v>
      </c>
      <c r="B59" s="179" t="s">
        <v>291</v>
      </c>
      <c r="C59" s="179" t="s">
        <v>174</v>
      </c>
      <c r="D59" s="179" t="s">
        <v>62</v>
      </c>
      <c r="E59" s="179" t="s">
        <v>18</v>
      </c>
      <c r="F59" s="179" t="s">
        <v>159</v>
      </c>
      <c r="G59" s="180">
        <v>27000</v>
      </c>
      <c r="H59" s="182">
        <v>0</v>
      </c>
      <c r="I59" s="182">
        <v>25</v>
      </c>
      <c r="J59" s="182">
        <v>774.9</v>
      </c>
      <c r="K59" s="182">
        <v>820.8</v>
      </c>
      <c r="L59" s="181">
        <v>0</v>
      </c>
      <c r="M59" s="182">
        <f t="shared" si="23"/>
        <v>1620.6999999999998</v>
      </c>
      <c r="N59" s="183">
        <f>+G59-M59</f>
        <v>25379.3</v>
      </c>
      <c r="O59" s="169"/>
      <c r="P59" s="169"/>
    </row>
    <row r="60" spans="1:16" ht="33.75" customHeight="1" x14ac:dyDescent="0.5">
      <c r="A60" s="178">
        <v>53</v>
      </c>
      <c r="B60" s="179" t="s">
        <v>226</v>
      </c>
      <c r="C60" s="179" t="s">
        <v>173</v>
      </c>
      <c r="D60" s="179" t="s">
        <v>38</v>
      </c>
      <c r="E60" s="179" t="s">
        <v>18</v>
      </c>
      <c r="F60" s="179" t="s">
        <v>159</v>
      </c>
      <c r="G60" s="180">
        <v>27000</v>
      </c>
      <c r="H60" s="182">
        <v>0</v>
      </c>
      <c r="I60" s="182">
        <v>25</v>
      </c>
      <c r="J60" s="182">
        <v>774.9</v>
      </c>
      <c r="K60" s="182">
        <v>820.8</v>
      </c>
      <c r="L60" s="181">
        <v>1715.46</v>
      </c>
      <c r="M60" s="182">
        <f t="shared" ref="M60:M61" si="29">+H60+I60+J60+K60+L60</f>
        <v>3336.16</v>
      </c>
      <c r="N60" s="183">
        <f t="shared" ref="N60:N61" si="30">+G60-M60</f>
        <v>23663.84</v>
      </c>
      <c r="O60" s="169"/>
      <c r="P60" s="169"/>
    </row>
    <row r="61" spans="1:16" ht="33.75" customHeight="1" x14ac:dyDescent="0.5">
      <c r="A61" s="178">
        <v>54</v>
      </c>
      <c r="B61" s="179" t="s">
        <v>63</v>
      </c>
      <c r="C61" s="179" t="s">
        <v>196</v>
      </c>
      <c r="D61" s="179" t="s">
        <v>38</v>
      </c>
      <c r="E61" s="179" t="s">
        <v>18</v>
      </c>
      <c r="F61" s="179" t="s">
        <v>159</v>
      </c>
      <c r="G61" s="180">
        <v>27000</v>
      </c>
      <c r="H61" s="182">
        <v>0</v>
      </c>
      <c r="I61" s="182">
        <v>25</v>
      </c>
      <c r="J61" s="182">
        <v>774.9</v>
      </c>
      <c r="K61" s="182">
        <v>820.8</v>
      </c>
      <c r="L61" s="181">
        <v>0</v>
      </c>
      <c r="M61" s="182">
        <f t="shared" si="29"/>
        <v>1620.6999999999998</v>
      </c>
      <c r="N61" s="183">
        <f t="shared" si="30"/>
        <v>25379.3</v>
      </c>
    </row>
    <row r="62" spans="1:16" ht="33.75" customHeight="1" x14ac:dyDescent="0.5">
      <c r="A62" s="178">
        <v>55</v>
      </c>
      <c r="B62" s="179" t="s">
        <v>59</v>
      </c>
      <c r="C62" s="179" t="s">
        <v>173</v>
      </c>
      <c r="D62" s="179" t="s">
        <v>60</v>
      </c>
      <c r="E62" s="179" t="s">
        <v>18</v>
      </c>
      <c r="F62" s="179" t="s">
        <v>159</v>
      </c>
      <c r="G62" s="180">
        <v>25000</v>
      </c>
      <c r="H62" s="182">
        <v>0</v>
      </c>
      <c r="I62" s="182">
        <v>25</v>
      </c>
      <c r="J62" s="182">
        <v>717.5</v>
      </c>
      <c r="K62" s="182">
        <v>760</v>
      </c>
      <c r="L62" s="181">
        <v>0</v>
      </c>
      <c r="M62" s="182">
        <f t="shared" si="23"/>
        <v>1502.5</v>
      </c>
      <c r="N62" s="183">
        <f t="shared" si="16"/>
        <v>23497.5</v>
      </c>
    </row>
    <row r="63" spans="1:16" ht="33.75" customHeight="1" x14ac:dyDescent="0.5">
      <c r="A63" s="178">
        <v>56</v>
      </c>
      <c r="B63" s="179" t="s">
        <v>373</v>
      </c>
      <c r="C63" s="179" t="s">
        <v>192</v>
      </c>
      <c r="D63" s="179" t="s">
        <v>306</v>
      </c>
      <c r="E63" s="179" t="s">
        <v>18</v>
      </c>
      <c r="F63" s="179" t="s">
        <v>159</v>
      </c>
      <c r="G63" s="180">
        <v>25000</v>
      </c>
      <c r="H63" s="182">
        <v>0</v>
      </c>
      <c r="I63" s="182">
        <v>25</v>
      </c>
      <c r="J63" s="182">
        <v>717.5</v>
      </c>
      <c r="K63" s="182">
        <v>760</v>
      </c>
      <c r="L63" s="181">
        <v>0</v>
      </c>
      <c r="M63" s="182">
        <f t="shared" ref="M63" si="31">+H63+I63+J63+K63+L63</f>
        <v>1502.5</v>
      </c>
      <c r="N63" s="183">
        <f t="shared" ref="N63" si="32">+G63-M63</f>
        <v>23497.5</v>
      </c>
    </row>
    <row r="64" spans="1:16" ht="33.75" customHeight="1" x14ac:dyDescent="0.5">
      <c r="A64" s="178">
        <v>57</v>
      </c>
      <c r="B64" s="179" t="s">
        <v>314</v>
      </c>
      <c r="C64" s="179" t="s">
        <v>173</v>
      </c>
      <c r="D64" s="179" t="s">
        <v>72</v>
      </c>
      <c r="E64" s="179" t="s">
        <v>18</v>
      </c>
      <c r="F64" s="179" t="s">
        <v>158</v>
      </c>
      <c r="G64" s="180">
        <v>25000</v>
      </c>
      <c r="H64" s="182">
        <v>0</v>
      </c>
      <c r="I64" s="182">
        <v>25</v>
      </c>
      <c r="J64" s="182">
        <v>717.5</v>
      </c>
      <c r="K64" s="182">
        <v>760</v>
      </c>
      <c r="L64" s="181">
        <v>0</v>
      </c>
      <c r="M64" s="182">
        <f t="shared" si="23"/>
        <v>1502.5</v>
      </c>
      <c r="N64" s="183">
        <f t="shared" si="16"/>
        <v>23497.5</v>
      </c>
      <c r="O64" s="169"/>
      <c r="P64" s="169"/>
    </row>
    <row r="65" spans="1:16" ht="33.75" customHeight="1" x14ac:dyDescent="0.5">
      <c r="A65" s="178">
        <v>58</v>
      </c>
      <c r="B65" s="179" t="s">
        <v>323</v>
      </c>
      <c r="C65" s="179" t="s">
        <v>324</v>
      </c>
      <c r="D65" s="179" t="s">
        <v>49</v>
      </c>
      <c r="E65" s="179" t="s">
        <v>18</v>
      </c>
      <c r="F65" s="179" t="s">
        <v>158</v>
      </c>
      <c r="G65" s="180">
        <v>25000</v>
      </c>
      <c r="H65" s="182">
        <v>0</v>
      </c>
      <c r="I65" s="182">
        <v>25</v>
      </c>
      <c r="J65" s="182">
        <v>717.5</v>
      </c>
      <c r="K65" s="182">
        <v>760</v>
      </c>
      <c r="L65" s="181">
        <v>0</v>
      </c>
      <c r="M65" s="182">
        <v>1502.5</v>
      </c>
      <c r="N65" s="183">
        <f t="shared" ref="N65" si="33">+G65-M65</f>
        <v>23497.5</v>
      </c>
      <c r="O65" s="169"/>
      <c r="P65" s="169"/>
    </row>
    <row r="66" spans="1:16" ht="33.75" customHeight="1" x14ac:dyDescent="0.5">
      <c r="A66" s="178">
        <v>59</v>
      </c>
      <c r="B66" s="179" t="s">
        <v>331</v>
      </c>
      <c r="C66" s="179" t="s">
        <v>173</v>
      </c>
      <c r="D66" s="179" t="s">
        <v>55</v>
      </c>
      <c r="E66" s="179" t="s">
        <v>18</v>
      </c>
      <c r="F66" s="179" t="s">
        <v>158</v>
      </c>
      <c r="G66" s="180">
        <v>25000</v>
      </c>
      <c r="H66" s="182">
        <v>0</v>
      </c>
      <c r="I66" s="182">
        <v>25</v>
      </c>
      <c r="J66" s="182">
        <v>717.5</v>
      </c>
      <c r="K66" s="182">
        <v>760</v>
      </c>
      <c r="L66" s="181">
        <v>0</v>
      </c>
      <c r="M66" s="182">
        <v>1502.5</v>
      </c>
      <c r="N66" s="183">
        <f t="shared" si="16"/>
        <v>23497.5</v>
      </c>
      <c r="O66" s="169"/>
      <c r="P66" s="169"/>
    </row>
    <row r="67" spans="1:16" ht="35.25" customHeight="1" x14ac:dyDescent="0.5">
      <c r="A67" s="178">
        <v>60</v>
      </c>
      <c r="B67" s="179" t="s">
        <v>225</v>
      </c>
      <c r="C67" s="179" t="s">
        <v>173</v>
      </c>
      <c r="D67" s="179" t="s">
        <v>66</v>
      </c>
      <c r="E67" s="179" t="s">
        <v>18</v>
      </c>
      <c r="F67" s="179" t="s">
        <v>158</v>
      </c>
      <c r="G67" s="180">
        <v>25000</v>
      </c>
      <c r="H67" s="182">
        <v>0</v>
      </c>
      <c r="I67" s="182">
        <v>25</v>
      </c>
      <c r="J67" s="182">
        <v>717.5</v>
      </c>
      <c r="K67" s="182">
        <v>760</v>
      </c>
      <c r="L67" s="181">
        <v>0</v>
      </c>
      <c r="M67" s="182">
        <f t="shared" ref="M67" si="34">+H67+I67+J67+K67+L67</f>
        <v>1502.5</v>
      </c>
      <c r="N67" s="183">
        <f t="shared" ref="N67" si="35">+G67-M67</f>
        <v>23497.5</v>
      </c>
    </row>
    <row r="68" spans="1:16" ht="35.25" customHeight="1" x14ac:dyDescent="0.5">
      <c r="A68" s="178">
        <v>61</v>
      </c>
      <c r="B68" s="179" t="s">
        <v>372</v>
      </c>
      <c r="C68" s="179" t="s">
        <v>196</v>
      </c>
      <c r="D68" s="179" t="s">
        <v>38</v>
      </c>
      <c r="E68" s="179" t="s">
        <v>18</v>
      </c>
      <c r="F68" s="179" t="s">
        <v>159</v>
      </c>
      <c r="G68" s="180">
        <v>25000</v>
      </c>
      <c r="H68" s="182">
        <v>0</v>
      </c>
      <c r="I68" s="182">
        <v>25</v>
      </c>
      <c r="J68" s="182">
        <v>717.5</v>
      </c>
      <c r="K68" s="182">
        <v>760</v>
      </c>
      <c r="L68" s="181">
        <v>0</v>
      </c>
      <c r="M68" s="182">
        <f t="shared" ref="M68:M71" si="36">+H68+I68+J68+K68+L68</f>
        <v>1502.5</v>
      </c>
      <c r="N68" s="183">
        <f t="shared" ref="N68:N71" si="37">+G68-M68</f>
        <v>23497.5</v>
      </c>
    </row>
    <row r="69" spans="1:16" ht="35.25" customHeight="1" x14ac:dyDescent="0.5">
      <c r="A69" s="178">
        <v>62</v>
      </c>
      <c r="B69" s="179" t="s">
        <v>384</v>
      </c>
      <c r="C69" s="179" t="s">
        <v>381</v>
      </c>
      <c r="D69" s="179" t="s">
        <v>385</v>
      </c>
      <c r="E69" s="179" t="s">
        <v>18</v>
      </c>
      <c r="F69" s="179" t="s">
        <v>159</v>
      </c>
      <c r="G69" s="180">
        <v>25000</v>
      </c>
      <c r="H69" s="182">
        <v>0</v>
      </c>
      <c r="I69" s="182">
        <v>25</v>
      </c>
      <c r="J69" s="182">
        <v>717.5</v>
      </c>
      <c r="K69" s="182">
        <v>760</v>
      </c>
      <c r="L69" s="181">
        <v>0</v>
      </c>
      <c r="M69" s="182">
        <f t="shared" ref="M69" si="38">+H69+I69+J69+K69+L69</f>
        <v>1502.5</v>
      </c>
      <c r="N69" s="183">
        <f t="shared" ref="N69" si="39">+G69-M69</f>
        <v>23497.5</v>
      </c>
    </row>
    <row r="70" spans="1:16" ht="35.25" customHeight="1" x14ac:dyDescent="0.5">
      <c r="A70" s="178">
        <v>63</v>
      </c>
      <c r="B70" s="179" t="s">
        <v>380</v>
      </c>
      <c r="C70" s="179" t="s">
        <v>381</v>
      </c>
      <c r="D70" s="179" t="s">
        <v>382</v>
      </c>
      <c r="E70" s="179" t="s">
        <v>18</v>
      </c>
      <c r="F70" s="179" t="s">
        <v>159</v>
      </c>
      <c r="G70" s="180">
        <v>25000</v>
      </c>
      <c r="H70" s="182">
        <v>0</v>
      </c>
      <c r="I70" s="182">
        <v>25</v>
      </c>
      <c r="J70" s="182">
        <v>717.5</v>
      </c>
      <c r="K70" s="182">
        <v>760</v>
      </c>
      <c r="L70" s="181">
        <v>0</v>
      </c>
      <c r="M70" s="182">
        <f t="shared" si="36"/>
        <v>1502.5</v>
      </c>
      <c r="N70" s="183">
        <f t="shared" si="37"/>
        <v>23497.5</v>
      </c>
    </row>
    <row r="71" spans="1:16" ht="35.25" customHeight="1" x14ac:dyDescent="0.5">
      <c r="A71" s="178">
        <v>64</v>
      </c>
      <c r="B71" s="179" t="s">
        <v>383</v>
      </c>
      <c r="C71" s="179" t="s">
        <v>173</v>
      </c>
      <c r="D71" s="179" t="s">
        <v>55</v>
      </c>
      <c r="E71" s="179" t="s">
        <v>18</v>
      </c>
      <c r="F71" s="179" t="s">
        <v>158</v>
      </c>
      <c r="G71" s="180">
        <v>25000</v>
      </c>
      <c r="H71" s="182">
        <v>0</v>
      </c>
      <c r="I71" s="182">
        <v>25</v>
      </c>
      <c r="J71" s="182">
        <v>717.5</v>
      </c>
      <c r="K71" s="182">
        <v>760</v>
      </c>
      <c r="L71" s="181">
        <v>0</v>
      </c>
      <c r="M71" s="182">
        <f t="shared" si="36"/>
        <v>1502.5</v>
      </c>
      <c r="N71" s="183">
        <f t="shared" si="37"/>
        <v>23497.5</v>
      </c>
    </row>
    <row r="72" spans="1:16" ht="33.75" customHeight="1" x14ac:dyDescent="0.5">
      <c r="A72" s="178">
        <v>65</v>
      </c>
      <c r="B72" s="179" t="s">
        <v>223</v>
      </c>
      <c r="C72" s="179" t="s">
        <v>173</v>
      </c>
      <c r="D72" s="179" t="s">
        <v>55</v>
      </c>
      <c r="E72" s="179" t="s">
        <v>18</v>
      </c>
      <c r="F72" s="179" t="s">
        <v>158</v>
      </c>
      <c r="G72" s="180">
        <v>23000</v>
      </c>
      <c r="H72" s="182">
        <v>0</v>
      </c>
      <c r="I72" s="182">
        <v>25</v>
      </c>
      <c r="J72" s="182">
        <v>660.1</v>
      </c>
      <c r="K72" s="182">
        <v>699.2</v>
      </c>
      <c r="L72" s="181">
        <v>0</v>
      </c>
      <c r="M72" s="182">
        <f t="shared" ref="M72:M74" si="40">+H72+I72+J72+K72+L72</f>
        <v>1384.3000000000002</v>
      </c>
      <c r="N72" s="183">
        <f t="shared" ref="N72:N74" si="41">+G72-M72</f>
        <v>21615.7</v>
      </c>
      <c r="O72" s="169"/>
      <c r="P72" s="169"/>
    </row>
    <row r="73" spans="1:16" ht="33.75" customHeight="1" x14ac:dyDescent="0.5">
      <c r="A73" s="178">
        <v>66</v>
      </c>
      <c r="B73" s="179" t="s">
        <v>224</v>
      </c>
      <c r="C73" s="179" t="s">
        <v>173</v>
      </c>
      <c r="D73" s="179" t="s">
        <v>55</v>
      </c>
      <c r="E73" s="179" t="s">
        <v>18</v>
      </c>
      <c r="F73" s="179" t="s">
        <v>158</v>
      </c>
      <c r="G73" s="180">
        <v>23000</v>
      </c>
      <c r="H73" s="182">
        <v>0</v>
      </c>
      <c r="I73" s="182">
        <v>25</v>
      </c>
      <c r="J73" s="182">
        <v>660.1</v>
      </c>
      <c r="K73" s="182">
        <v>699.2</v>
      </c>
      <c r="L73" s="181">
        <v>0</v>
      </c>
      <c r="M73" s="182">
        <f t="shared" si="40"/>
        <v>1384.3000000000002</v>
      </c>
      <c r="N73" s="183">
        <f t="shared" si="41"/>
        <v>21615.7</v>
      </c>
      <c r="O73" s="169"/>
      <c r="P73" s="169"/>
    </row>
    <row r="74" spans="1:16" ht="33.75" customHeight="1" x14ac:dyDescent="0.5">
      <c r="A74" s="178">
        <v>67</v>
      </c>
      <c r="B74" s="179" t="s">
        <v>77</v>
      </c>
      <c r="C74" s="179" t="s">
        <v>173</v>
      </c>
      <c r="D74" s="179" t="s">
        <v>264</v>
      </c>
      <c r="E74" s="179" t="s">
        <v>18</v>
      </c>
      <c r="F74" s="179" t="s">
        <v>159</v>
      </c>
      <c r="G74" s="180">
        <v>23000</v>
      </c>
      <c r="H74" s="182">
        <v>0</v>
      </c>
      <c r="I74" s="182">
        <v>25</v>
      </c>
      <c r="J74" s="182">
        <v>660.1</v>
      </c>
      <c r="K74" s="182">
        <v>699.2</v>
      </c>
      <c r="L74" s="181">
        <v>0</v>
      </c>
      <c r="M74" s="182">
        <f t="shared" si="40"/>
        <v>1384.3000000000002</v>
      </c>
      <c r="N74" s="183">
        <f t="shared" si="41"/>
        <v>21615.7</v>
      </c>
    </row>
    <row r="75" spans="1:16" ht="33.75" customHeight="1" x14ac:dyDescent="0.5">
      <c r="A75" s="178">
        <v>68</v>
      </c>
      <c r="B75" s="179" t="s">
        <v>67</v>
      </c>
      <c r="C75" s="179" t="s">
        <v>190</v>
      </c>
      <c r="D75" s="188" t="s">
        <v>43</v>
      </c>
      <c r="E75" s="179" t="s">
        <v>18</v>
      </c>
      <c r="F75" s="179" t="s">
        <v>158</v>
      </c>
      <c r="G75" s="180">
        <v>21175</v>
      </c>
      <c r="H75" s="182">
        <v>0</v>
      </c>
      <c r="I75" s="182">
        <v>25</v>
      </c>
      <c r="J75" s="182">
        <v>607.72</v>
      </c>
      <c r="K75" s="182">
        <v>643.72</v>
      </c>
      <c r="L75" s="181">
        <v>0</v>
      </c>
      <c r="M75" s="182">
        <f t="shared" ref="M75:M83" si="42">+H75+I75+J75+K75+L75</f>
        <v>1276.44</v>
      </c>
      <c r="N75" s="183">
        <f t="shared" si="16"/>
        <v>19898.560000000001</v>
      </c>
    </row>
    <row r="76" spans="1:16" ht="33.75" customHeight="1" x14ac:dyDescent="0.5">
      <c r="A76" s="178">
        <v>69</v>
      </c>
      <c r="B76" s="179" t="s">
        <v>167</v>
      </c>
      <c r="C76" s="179" t="s">
        <v>190</v>
      </c>
      <c r="D76" s="188" t="s">
        <v>43</v>
      </c>
      <c r="E76" s="179" t="s">
        <v>18</v>
      </c>
      <c r="F76" s="179" t="s">
        <v>158</v>
      </c>
      <c r="G76" s="180">
        <v>21175</v>
      </c>
      <c r="H76" s="182">
        <v>0</v>
      </c>
      <c r="I76" s="182">
        <v>25</v>
      </c>
      <c r="J76" s="182">
        <v>607.72</v>
      </c>
      <c r="K76" s="182">
        <v>643.72</v>
      </c>
      <c r="L76" s="181">
        <v>0</v>
      </c>
      <c r="M76" s="182">
        <f t="shared" si="42"/>
        <v>1276.44</v>
      </c>
      <c r="N76" s="183">
        <f t="shared" si="16"/>
        <v>19898.560000000001</v>
      </c>
      <c r="O76" s="169"/>
      <c r="P76" s="169"/>
    </row>
    <row r="77" spans="1:16" ht="33.75" customHeight="1" x14ac:dyDescent="0.5">
      <c r="A77" s="178">
        <v>70</v>
      </c>
      <c r="B77" s="179" t="s">
        <v>188</v>
      </c>
      <c r="C77" s="179" t="s">
        <v>187</v>
      </c>
      <c r="D77" s="179" t="s">
        <v>49</v>
      </c>
      <c r="E77" s="179" t="s">
        <v>18</v>
      </c>
      <c r="F77" s="179" t="s">
        <v>158</v>
      </c>
      <c r="G77" s="180">
        <v>20000</v>
      </c>
      <c r="H77" s="183">
        <v>0</v>
      </c>
      <c r="I77" s="183">
        <v>25</v>
      </c>
      <c r="J77" s="183">
        <v>574</v>
      </c>
      <c r="K77" s="183">
        <v>608</v>
      </c>
      <c r="L77" s="181">
        <v>0</v>
      </c>
      <c r="M77" s="182">
        <f t="shared" si="42"/>
        <v>1207</v>
      </c>
      <c r="N77" s="183">
        <f t="shared" si="16"/>
        <v>18793</v>
      </c>
    </row>
    <row r="78" spans="1:16" ht="33.75" customHeight="1" x14ac:dyDescent="0.5">
      <c r="A78" s="178">
        <v>71</v>
      </c>
      <c r="B78" s="179" t="s">
        <v>68</v>
      </c>
      <c r="C78" s="179" t="s">
        <v>173</v>
      </c>
      <c r="D78" s="179" t="s">
        <v>66</v>
      </c>
      <c r="E78" s="179" t="s">
        <v>18</v>
      </c>
      <c r="F78" s="179" t="s">
        <v>158</v>
      </c>
      <c r="G78" s="180">
        <v>20000</v>
      </c>
      <c r="H78" s="182">
        <v>0</v>
      </c>
      <c r="I78" s="182">
        <v>25</v>
      </c>
      <c r="J78" s="182">
        <v>574</v>
      </c>
      <c r="K78" s="182">
        <v>608</v>
      </c>
      <c r="L78" s="181">
        <v>0</v>
      </c>
      <c r="M78" s="182">
        <f t="shared" si="42"/>
        <v>1207</v>
      </c>
      <c r="N78" s="183">
        <f t="shared" si="16"/>
        <v>18793</v>
      </c>
    </row>
    <row r="79" spans="1:16" ht="33.75" customHeight="1" x14ac:dyDescent="0.5">
      <c r="A79" s="178">
        <v>72</v>
      </c>
      <c r="B79" s="179" t="s">
        <v>69</v>
      </c>
      <c r="C79" s="179" t="s">
        <v>173</v>
      </c>
      <c r="D79" s="179" t="s">
        <v>55</v>
      </c>
      <c r="E79" s="179" t="s">
        <v>18</v>
      </c>
      <c r="F79" s="179" t="s">
        <v>158</v>
      </c>
      <c r="G79" s="180">
        <v>20000</v>
      </c>
      <c r="H79" s="182">
        <v>0</v>
      </c>
      <c r="I79" s="182">
        <v>25</v>
      </c>
      <c r="J79" s="182">
        <v>574</v>
      </c>
      <c r="K79" s="182">
        <v>608</v>
      </c>
      <c r="L79" s="181">
        <v>0</v>
      </c>
      <c r="M79" s="182">
        <f t="shared" si="42"/>
        <v>1207</v>
      </c>
      <c r="N79" s="183">
        <f t="shared" si="16"/>
        <v>18793</v>
      </c>
      <c r="O79" s="169"/>
      <c r="P79" s="169"/>
    </row>
    <row r="80" spans="1:16" ht="33.75" customHeight="1" x14ac:dyDescent="0.5">
      <c r="A80" s="178">
        <v>73</v>
      </c>
      <c r="B80" s="179" t="s">
        <v>304</v>
      </c>
      <c r="C80" s="179" t="s">
        <v>192</v>
      </c>
      <c r="D80" s="179" t="s">
        <v>305</v>
      </c>
      <c r="E80" s="179" t="s">
        <v>18</v>
      </c>
      <c r="F80" s="179" t="s">
        <v>159</v>
      </c>
      <c r="G80" s="180">
        <v>20000</v>
      </c>
      <c r="H80" s="182">
        <v>0</v>
      </c>
      <c r="I80" s="182">
        <v>25</v>
      </c>
      <c r="J80" s="182">
        <v>574</v>
      </c>
      <c r="K80" s="182">
        <v>608</v>
      </c>
      <c r="L80" s="181">
        <v>0</v>
      </c>
      <c r="M80" s="182">
        <f t="shared" si="42"/>
        <v>1207</v>
      </c>
      <c r="N80" s="183">
        <f t="shared" ref="N80:N107" si="43">+G80-M80</f>
        <v>18793</v>
      </c>
      <c r="O80" s="169"/>
      <c r="P80" s="169"/>
    </row>
    <row r="81" spans="1:16" ht="33.75" customHeight="1" x14ac:dyDescent="0.5">
      <c r="A81" s="178">
        <v>74</v>
      </c>
      <c r="B81" s="179" t="s">
        <v>317</v>
      </c>
      <c r="C81" s="179" t="s">
        <v>173</v>
      </c>
      <c r="D81" s="179" t="s">
        <v>55</v>
      </c>
      <c r="E81" s="179" t="s">
        <v>18</v>
      </c>
      <c r="F81" s="179" t="s">
        <v>158</v>
      </c>
      <c r="G81" s="180">
        <v>20000</v>
      </c>
      <c r="H81" s="182">
        <v>0</v>
      </c>
      <c r="I81" s="182">
        <v>25</v>
      </c>
      <c r="J81" s="182">
        <v>574</v>
      </c>
      <c r="K81" s="182">
        <v>608</v>
      </c>
      <c r="L81" s="181">
        <v>0</v>
      </c>
      <c r="M81" s="182">
        <f t="shared" si="42"/>
        <v>1207</v>
      </c>
      <c r="N81" s="183">
        <f t="shared" si="43"/>
        <v>18793</v>
      </c>
      <c r="O81" s="169"/>
      <c r="P81" s="169"/>
    </row>
    <row r="82" spans="1:16" ht="33.75" customHeight="1" x14ac:dyDescent="0.5">
      <c r="A82" s="178">
        <v>75</v>
      </c>
      <c r="B82" s="179" t="s">
        <v>358</v>
      </c>
      <c r="C82" s="179" t="s">
        <v>192</v>
      </c>
      <c r="D82" s="179" t="s">
        <v>43</v>
      </c>
      <c r="E82" s="179" t="s">
        <v>18</v>
      </c>
      <c r="F82" s="179" t="s">
        <v>158</v>
      </c>
      <c r="G82" s="180">
        <v>20000</v>
      </c>
      <c r="H82" s="182">
        <v>0</v>
      </c>
      <c r="I82" s="182">
        <v>25</v>
      </c>
      <c r="J82" s="182">
        <v>574</v>
      </c>
      <c r="K82" s="182">
        <v>608</v>
      </c>
      <c r="L82" s="181">
        <v>0</v>
      </c>
      <c r="M82" s="182">
        <f t="shared" ref="M82" si="44">+H82+I82+J82+K82+L82</f>
        <v>1207</v>
      </c>
      <c r="N82" s="183">
        <f t="shared" ref="N82" si="45">+G82-M82</f>
        <v>18793</v>
      </c>
      <c r="O82" s="169"/>
      <c r="P82" s="169"/>
    </row>
    <row r="83" spans="1:16" ht="33.75" customHeight="1" x14ac:dyDescent="0.5">
      <c r="A83" s="178">
        <v>76</v>
      </c>
      <c r="B83" s="179" t="s">
        <v>75</v>
      </c>
      <c r="C83" s="179" t="s">
        <v>173</v>
      </c>
      <c r="D83" s="179" t="s">
        <v>66</v>
      </c>
      <c r="E83" s="179" t="s">
        <v>18</v>
      </c>
      <c r="F83" s="179" t="s">
        <v>159</v>
      </c>
      <c r="G83" s="180">
        <v>18000</v>
      </c>
      <c r="H83" s="182">
        <v>0</v>
      </c>
      <c r="I83" s="182">
        <v>25</v>
      </c>
      <c r="J83" s="182">
        <v>516.6</v>
      </c>
      <c r="K83" s="182">
        <v>547.20000000000005</v>
      </c>
      <c r="L83" s="181">
        <v>0</v>
      </c>
      <c r="M83" s="182">
        <f t="shared" si="42"/>
        <v>1088.8000000000002</v>
      </c>
      <c r="N83" s="183">
        <f t="shared" si="43"/>
        <v>16911.2</v>
      </c>
    </row>
    <row r="84" spans="1:16" ht="33.75" customHeight="1" x14ac:dyDescent="0.5">
      <c r="A84" s="178">
        <v>77</v>
      </c>
      <c r="B84" s="179" t="s">
        <v>76</v>
      </c>
      <c r="C84" s="179" t="s">
        <v>173</v>
      </c>
      <c r="D84" s="179" t="s">
        <v>66</v>
      </c>
      <c r="E84" s="179" t="s">
        <v>18</v>
      </c>
      <c r="F84" s="179" t="s">
        <v>159</v>
      </c>
      <c r="G84" s="180">
        <v>18000</v>
      </c>
      <c r="H84" s="182">
        <v>0</v>
      </c>
      <c r="I84" s="182">
        <v>25</v>
      </c>
      <c r="J84" s="182">
        <v>516.6</v>
      </c>
      <c r="K84" s="182">
        <v>547.20000000000005</v>
      </c>
      <c r="L84" s="181">
        <v>0</v>
      </c>
      <c r="M84" s="182">
        <f>+H84+I84+J84+K84+L84</f>
        <v>1088.8000000000002</v>
      </c>
      <c r="N84" s="183">
        <f t="shared" si="43"/>
        <v>16911.2</v>
      </c>
    </row>
    <row r="85" spans="1:16" ht="33.75" customHeight="1" x14ac:dyDescent="0.5">
      <c r="A85" s="178">
        <v>78</v>
      </c>
      <c r="B85" s="179" t="s">
        <v>73</v>
      </c>
      <c r="C85" s="179" t="s">
        <v>392</v>
      </c>
      <c r="D85" s="179" t="s">
        <v>66</v>
      </c>
      <c r="E85" s="179" t="s">
        <v>18</v>
      </c>
      <c r="F85" s="179" t="s">
        <v>159</v>
      </c>
      <c r="G85" s="180">
        <v>18000</v>
      </c>
      <c r="H85" s="183">
        <v>0</v>
      </c>
      <c r="I85" s="183">
        <v>25</v>
      </c>
      <c r="J85" s="182">
        <v>516.6</v>
      </c>
      <c r="K85" s="182">
        <v>547.20000000000005</v>
      </c>
      <c r="L85" s="181">
        <v>0</v>
      </c>
      <c r="M85" s="183">
        <f t="shared" ref="M85:M107" si="46">+H85+I85+J85+K85+L85</f>
        <v>1088.8000000000002</v>
      </c>
      <c r="N85" s="183">
        <f t="shared" si="43"/>
        <v>16911.2</v>
      </c>
    </row>
    <row r="86" spans="1:16" ht="33.75" customHeight="1" x14ac:dyDescent="0.5">
      <c r="A86" s="178">
        <v>79</v>
      </c>
      <c r="B86" s="179" t="s">
        <v>78</v>
      </c>
      <c r="C86" s="179" t="s">
        <v>392</v>
      </c>
      <c r="D86" s="179" t="s">
        <v>66</v>
      </c>
      <c r="E86" s="179" t="s">
        <v>18</v>
      </c>
      <c r="F86" s="179" t="s">
        <v>159</v>
      </c>
      <c r="G86" s="180">
        <v>18000</v>
      </c>
      <c r="H86" s="183">
        <v>0</v>
      </c>
      <c r="I86" s="183">
        <v>25</v>
      </c>
      <c r="J86" s="182">
        <v>516.6</v>
      </c>
      <c r="K86" s="182">
        <v>547.20000000000005</v>
      </c>
      <c r="L86" s="181">
        <v>0</v>
      </c>
      <c r="M86" s="183">
        <f t="shared" si="46"/>
        <v>1088.8000000000002</v>
      </c>
      <c r="N86" s="183">
        <f t="shared" si="43"/>
        <v>16911.2</v>
      </c>
    </row>
    <row r="87" spans="1:16" ht="33.75" customHeight="1" x14ac:dyDescent="0.5">
      <c r="A87" s="178">
        <v>80</v>
      </c>
      <c r="B87" s="179" t="s">
        <v>74</v>
      </c>
      <c r="C87" s="179" t="s">
        <v>173</v>
      </c>
      <c r="D87" s="179" t="s">
        <v>66</v>
      </c>
      <c r="E87" s="179" t="s">
        <v>18</v>
      </c>
      <c r="F87" s="179" t="s">
        <v>159</v>
      </c>
      <c r="G87" s="180">
        <v>18000</v>
      </c>
      <c r="H87" s="182">
        <v>0</v>
      </c>
      <c r="I87" s="182">
        <v>25</v>
      </c>
      <c r="J87" s="182">
        <v>516.6</v>
      </c>
      <c r="K87" s="182">
        <v>547.20000000000005</v>
      </c>
      <c r="L87" s="181">
        <v>0</v>
      </c>
      <c r="M87" s="182">
        <f t="shared" si="46"/>
        <v>1088.8000000000002</v>
      </c>
      <c r="N87" s="183">
        <f t="shared" si="43"/>
        <v>16911.2</v>
      </c>
    </row>
    <row r="88" spans="1:16" ht="33.75" customHeight="1" x14ac:dyDescent="0.5">
      <c r="A88" s="178">
        <v>81</v>
      </c>
      <c r="B88" s="179" t="s">
        <v>169</v>
      </c>
      <c r="C88" s="179" t="s">
        <v>173</v>
      </c>
      <c r="D88" s="179" t="s">
        <v>66</v>
      </c>
      <c r="E88" s="179" t="s">
        <v>18</v>
      </c>
      <c r="F88" s="179" t="s">
        <v>159</v>
      </c>
      <c r="G88" s="180">
        <v>18000</v>
      </c>
      <c r="H88" s="182">
        <v>0</v>
      </c>
      <c r="I88" s="182">
        <v>25</v>
      </c>
      <c r="J88" s="182">
        <v>516.6</v>
      </c>
      <c r="K88" s="182">
        <v>547.20000000000005</v>
      </c>
      <c r="L88" s="181">
        <v>0</v>
      </c>
      <c r="M88" s="182">
        <f t="shared" ref="M88:M90" si="47">+H88+I88+J88+K88+L88</f>
        <v>1088.8000000000002</v>
      </c>
      <c r="N88" s="183">
        <f t="shared" ref="N88:N90" si="48">+G88-M88</f>
        <v>16911.2</v>
      </c>
    </row>
    <row r="89" spans="1:16" ht="33.75" customHeight="1" x14ac:dyDescent="0.5">
      <c r="A89" s="178">
        <v>82</v>
      </c>
      <c r="B89" s="179" t="s">
        <v>308</v>
      </c>
      <c r="C89" s="179" t="s">
        <v>173</v>
      </c>
      <c r="D89" s="179" t="s">
        <v>66</v>
      </c>
      <c r="E89" s="179" t="s">
        <v>18</v>
      </c>
      <c r="F89" s="179" t="s">
        <v>159</v>
      </c>
      <c r="G89" s="180">
        <v>18000</v>
      </c>
      <c r="H89" s="183">
        <v>0</v>
      </c>
      <c r="I89" s="183">
        <v>25</v>
      </c>
      <c r="J89" s="183">
        <v>516.6</v>
      </c>
      <c r="K89" s="183">
        <v>547.20000000000005</v>
      </c>
      <c r="L89" s="181">
        <v>0</v>
      </c>
      <c r="M89" s="182">
        <f t="shared" si="47"/>
        <v>1088.8000000000002</v>
      </c>
      <c r="N89" s="183">
        <f t="shared" si="48"/>
        <v>16911.2</v>
      </c>
    </row>
    <row r="90" spans="1:16" ht="33.75" customHeight="1" x14ac:dyDescent="0.5">
      <c r="A90" s="178">
        <v>83</v>
      </c>
      <c r="B90" s="179" t="s">
        <v>309</v>
      </c>
      <c r="C90" s="179" t="s">
        <v>173</v>
      </c>
      <c r="D90" s="179" t="s">
        <v>66</v>
      </c>
      <c r="E90" s="179" t="s">
        <v>18</v>
      </c>
      <c r="F90" s="179" t="s">
        <v>159</v>
      </c>
      <c r="G90" s="180">
        <v>18000</v>
      </c>
      <c r="H90" s="183">
        <v>0</v>
      </c>
      <c r="I90" s="183">
        <v>25</v>
      </c>
      <c r="J90" s="183">
        <v>516.6</v>
      </c>
      <c r="K90" s="183">
        <v>547.20000000000005</v>
      </c>
      <c r="L90" s="181">
        <v>0</v>
      </c>
      <c r="M90" s="182">
        <f t="shared" si="47"/>
        <v>1088.8000000000002</v>
      </c>
      <c r="N90" s="183">
        <f t="shared" si="48"/>
        <v>16911.2</v>
      </c>
    </row>
    <row r="91" spans="1:16" ht="33.75" customHeight="1" x14ac:dyDescent="0.5">
      <c r="A91" s="178">
        <v>84</v>
      </c>
      <c r="B91" s="179" t="s">
        <v>347</v>
      </c>
      <c r="C91" s="179" t="s">
        <v>173</v>
      </c>
      <c r="D91" s="179" t="s">
        <v>66</v>
      </c>
      <c r="E91" s="179" t="s">
        <v>18</v>
      </c>
      <c r="F91" s="179" t="s">
        <v>159</v>
      </c>
      <c r="G91" s="180">
        <v>18000</v>
      </c>
      <c r="H91" s="183">
        <v>0</v>
      </c>
      <c r="I91" s="183">
        <v>25</v>
      </c>
      <c r="J91" s="183">
        <v>516.6</v>
      </c>
      <c r="K91" s="183">
        <v>547.20000000000005</v>
      </c>
      <c r="L91" s="181">
        <v>0</v>
      </c>
      <c r="M91" s="182">
        <f t="shared" ref="M91" si="49">+H91+I91+J91+K91+L91</f>
        <v>1088.8000000000002</v>
      </c>
      <c r="N91" s="183">
        <f t="shared" ref="N91" si="50">+G91-M91</f>
        <v>16911.2</v>
      </c>
    </row>
    <row r="92" spans="1:16" ht="33.75" customHeight="1" x14ac:dyDescent="0.5">
      <c r="A92" s="178">
        <v>85</v>
      </c>
      <c r="B92" s="179" t="s">
        <v>348</v>
      </c>
      <c r="C92" s="179" t="s">
        <v>173</v>
      </c>
      <c r="D92" s="179" t="s">
        <v>66</v>
      </c>
      <c r="E92" s="179" t="s">
        <v>18</v>
      </c>
      <c r="F92" s="179" t="s">
        <v>159</v>
      </c>
      <c r="G92" s="180">
        <v>18000</v>
      </c>
      <c r="H92" s="183">
        <v>0</v>
      </c>
      <c r="I92" s="183">
        <v>25</v>
      </c>
      <c r="J92" s="183">
        <v>516.6</v>
      </c>
      <c r="K92" s="183">
        <v>547.20000000000005</v>
      </c>
      <c r="L92" s="181">
        <v>0</v>
      </c>
      <c r="M92" s="182">
        <f t="shared" ref="M92:M93" si="51">+H92+I92+J92+K92+L92</f>
        <v>1088.8000000000002</v>
      </c>
      <c r="N92" s="183">
        <f t="shared" ref="N92:N93" si="52">+G92-M92</f>
        <v>16911.2</v>
      </c>
    </row>
    <row r="93" spans="1:16" ht="33.75" customHeight="1" x14ac:dyDescent="0.5">
      <c r="A93" s="178">
        <v>86</v>
      </c>
      <c r="B93" s="217" t="s">
        <v>71</v>
      </c>
      <c r="C93" s="179" t="s">
        <v>190</v>
      </c>
      <c r="D93" s="179" t="s">
        <v>72</v>
      </c>
      <c r="E93" s="179" t="s">
        <v>18</v>
      </c>
      <c r="F93" s="179" t="s">
        <v>158</v>
      </c>
      <c r="G93" s="180">
        <v>16500</v>
      </c>
      <c r="H93" s="182">
        <v>0</v>
      </c>
      <c r="I93" s="182">
        <v>25</v>
      </c>
      <c r="J93" s="182">
        <v>473.55</v>
      </c>
      <c r="K93" s="182">
        <v>501.6</v>
      </c>
      <c r="L93" s="181">
        <v>0</v>
      </c>
      <c r="M93" s="182">
        <f t="shared" si="51"/>
        <v>1000.1500000000001</v>
      </c>
      <c r="N93" s="183">
        <f t="shared" si="52"/>
        <v>15499.85</v>
      </c>
    </row>
    <row r="94" spans="1:16" ht="33.75" customHeight="1" x14ac:dyDescent="0.5">
      <c r="A94" s="178">
        <v>87</v>
      </c>
      <c r="B94" s="179" t="s">
        <v>168</v>
      </c>
      <c r="C94" s="179" t="s">
        <v>173</v>
      </c>
      <c r="D94" s="179" t="s">
        <v>66</v>
      </c>
      <c r="E94" s="179" t="s">
        <v>18</v>
      </c>
      <c r="F94" s="179" t="s">
        <v>159</v>
      </c>
      <c r="G94" s="187">
        <v>15000</v>
      </c>
      <c r="H94" s="183">
        <v>0</v>
      </c>
      <c r="I94" s="183">
        <v>25</v>
      </c>
      <c r="J94" s="183">
        <v>430.5</v>
      </c>
      <c r="K94" s="183">
        <v>456</v>
      </c>
      <c r="L94" s="181">
        <v>0</v>
      </c>
      <c r="M94" s="183">
        <f t="shared" si="46"/>
        <v>911.5</v>
      </c>
      <c r="N94" s="183">
        <f t="shared" si="43"/>
        <v>14088.5</v>
      </c>
    </row>
    <row r="95" spans="1:16" ht="33.75" customHeight="1" x14ac:dyDescent="0.5">
      <c r="A95" s="178">
        <v>88</v>
      </c>
      <c r="B95" s="179" t="s">
        <v>189</v>
      </c>
      <c r="C95" s="179" t="s">
        <v>173</v>
      </c>
      <c r="D95" s="179" t="s">
        <v>66</v>
      </c>
      <c r="E95" s="179" t="s">
        <v>18</v>
      </c>
      <c r="F95" s="179" t="s">
        <v>159</v>
      </c>
      <c r="G95" s="180">
        <v>15000</v>
      </c>
      <c r="H95" s="182">
        <v>0</v>
      </c>
      <c r="I95" s="182">
        <v>25</v>
      </c>
      <c r="J95" s="182">
        <v>430.5</v>
      </c>
      <c r="K95" s="182">
        <v>456</v>
      </c>
      <c r="L95" s="181">
        <v>0</v>
      </c>
      <c r="M95" s="182">
        <f t="shared" si="46"/>
        <v>911.5</v>
      </c>
      <c r="N95" s="183">
        <f t="shared" si="43"/>
        <v>14088.5</v>
      </c>
    </row>
    <row r="96" spans="1:16" ht="33.75" customHeight="1" x14ac:dyDescent="0.5">
      <c r="A96" s="178">
        <v>89</v>
      </c>
      <c r="B96" s="179" t="s">
        <v>298</v>
      </c>
      <c r="C96" s="179" t="s">
        <v>173</v>
      </c>
      <c r="D96" s="179" t="s">
        <v>55</v>
      </c>
      <c r="E96" s="179" t="s">
        <v>18</v>
      </c>
      <c r="F96" s="179" t="s">
        <v>159</v>
      </c>
      <c r="G96" s="180">
        <v>15000</v>
      </c>
      <c r="H96" s="183">
        <v>0</v>
      </c>
      <c r="I96" s="183">
        <v>25</v>
      </c>
      <c r="J96" s="183">
        <v>430.5</v>
      </c>
      <c r="K96" s="183">
        <v>456</v>
      </c>
      <c r="L96" s="181">
        <v>0</v>
      </c>
      <c r="M96" s="182">
        <f t="shared" si="46"/>
        <v>911.5</v>
      </c>
      <c r="N96" s="183">
        <f t="shared" si="43"/>
        <v>14088.5</v>
      </c>
    </row>
    <row r="97" spans="1:14" ht="33.75" customHeight="1" x14ac:dyDescent="0.5">
      <c r="A97" s="178">
        <v>90</v>
      </c>
      <c r="B97" s="179" t="s">
        <v>307</v>
      </c>
      <c r="C97" s="179" t="s">
        <v>173</v>
      </c>
      <c r="D97" s="179" t="s">
        <v>66</v>
      </c>
      <c r="E97" s="179" t="s">
        <v>18</v>
      </c>
      <c r="F97" s="179" t="s">
        <v>159</v>
      </c>
      <c r="G97" s="180">
        <v>15000</v>
      </c>
      <c r="H97" s="183">
        <v>0</v>
      </c>
      <c r="I97" s="183">
        <v>25</v>
      </c>
      <c r="J97" s="183">
        <v>430.5</v>
      </c>
      <c r="K97" s="183">
        <v>456</v>
      </c>
      <c r="L97" s="181">
        <v>0</v>
      </c>
      <c r="M97" s="182">
        <f t="shared" si="46"/>
        <v>911.5</v>
      </c>
      <c r="N97" s="183">
        <f t="shared" si="43"/>
        <v>14088.5</v>
      </c>
    </row>
    <row r="98" spans="1:14" ht="33.75" customHeight="1" x14ac:dyDescent="0.5">
      <c r="A98" s="178">
        <v>91</v>
      </c>
      <c r="B98" s="179" t="s">
        <v>315</v>
      </c>
      <c r="C98" s="179" t="s">
        <v>173</v>
      </c>
      <c r="D98" s="179" t="s">
        <v>66</v>
      </c>
      <c r="E98" s="179" t="s">
        <v>18</v>
      </c>
      <c r="F98" s="179" t="s">
        <v>159</v>
      </c>
      <c r="G98" s="180">
        <v>15000</v>
      </c>
      <c r="H98" s="183">
        <v>0</v>
      </c>
      <c r="I98" s="183">
        <v>25</v>
      </c>
      <c r="J98" s="183">
        <v>430.5</v>
      </c>
      <c r="K98" s="183">
        <v>456</v>
      </c>
      <c r="L98" s="181">
        <v>0</v>
      </c>
      <c r="M98" s="182">
        <f t="shared" si="46"/>
        <v>911.5</v>
      </c>
      <c r="N98" s="183">
        <f t="shared" si="43"/>
        <v>14088.5</v>
      </c>
    </row>
    <row r="99" spans="1:14" ht="33.75" customHeight="1" x14ac:dyDescent="0.5">
      <c r="A99" s="178">
        <v>92</v>
      </c>
      <c r="B99" s="179" t="s">
        <v>316</v>
      </c>
      <c r="C99" s="179" t="s">
        <v>173</v>
      </c>
      <c r="D99" s="179" t="s">
        <v>55</v>
      </c>
      <c r="E99" s="179" t="s">
        <v>18</v>
      </c>
      <c r="F99" s="179" t="s">
        <v>158</v>
      </c>
      <c r="G99" s="180">
        <v>15000</v>
      </c>
      <c r="H99" s="183">
        <v>0</v>
      </c>
      <c r="I99" s="183">
        <v>25</v>
      </c>
      <c r="J99" s="183">
        <v>430.5</v>
      </c>
      <c r="K99" s="183">
        <v>456</v>
      </c>
      <c r="L99" s="181">
        <v>0</v>
      </c>
      <c r="M99" s="182">
        <f t="shared" si="46"/>
        <v>911.5</v>
      </c>
      <c r="N99" s="183">
        <f t="shared" si="43"/>
        <v>14088.5</v>
      </c>
    </row>
    <row r="100" spans="1:14" ht="33.75" customHeight="1" x14ac:dyDescent="0.5">
      <c r="A100" s="178">
        <v>93</v>
      </c>
      <c r="B100" s="179" t="s">
        <v>310</v>
      </c>
      <c r="C100" s="179" t="s">
        <v>173</v>
      </c>
      <c r="D100" s="179" t="s">
        <v>66</v>
      </c>
      <c r="E100" s="179" t="s">
        <v>18</v>
      </c>
      <c r="F100" s="179" t="s">
        <v>158</v>
      </c>
      <c r="G100" s="180">
        <v>15000</v>
      </c>
      <c r="H100" s="183">
        <v>0</v>
      </c>
      <c r="I100" s="183">
        <v>25</v>
      </c>
      <c r="J100" s="183">
        <v>430.5</v>
      </c>
      <c r="K100" s="183">
        <v>456</v>
      </c>
      <c r="L100" s="181">
        <v>0</v>
      </c>
      <c r="M100" s="182">
        <f t="shared" si="46"/>
        <v>911.5</v>
      </c>
      <c r="N100" s="183">
        <f t="shared" si="43"/>
        <v>14088.5</v>
      </c>
    </row>
    <row r="101" spans="1:14" ht="33.75" customHeight="1" x14ac:dyDescent="0.5">
      <c r="A101" s="178">
        <v>94</v>
      </c>
      <c r="B101" s="179" t="s">
        <v>325</v>
      </c>
      <c r="C101" s="179" t="s">
        <v>173</v>
      </c>
      <c r="D101" s="179" t="s">
        <v>55</v>
      </c>
      <c r="E101" s="179" t="s">
        <v>18</v>
      </c>
      <c r="F101" s="179" t="s">
        <v>159</v>
      </c>
      <c r="G101" s="180">
        <v>15000</v>
      </c>
      <c r="H101" s="183">
        <v>0</v>
      </c>
      <c r="I101" s="183">
        <v>25</v>
      </c>
      <c r="J101" s="183">
        <v>430.5</v>
      </c>
      <c r="K101" s="183">
        <v>456</v>
      </c>
      <c r="L101" s="181">
        <v>0</v>
      </c>
      <c r="M101" s="182">
        <f t="shared" si="46"/>
        <v>911.5</v>
      </c>
      <c r="N101" s="183">
        <f t="shared" ref="N101" si="53">+G101-M101</f>
        <v>14088.5</v>
      </c>
    </row>
    <row r="102" spans="1:14" ht="33.75" customHeight="1" x14ac:dyDescent="0.5">
      <c r="A102" s="178">
        <v>95</v>
      </c>
      <c r="B102" s="179" t="s">
        <v>326</v>
      </c>
      <c r="C102" s="179" t="s">
        <v>173</v>
      </c>
      <c r="D102" s="179" t="s">
        <v>55</v>
      </c>
      <c r="E102" s="179" t="s">
        <v>18</v>
      </c>
      <c r="F102" s="179" t="s">
        <v>159</v>
      </c>
      <c r="G102" s="180">
        <v>15000</v>
      </c>
      <c r="H102" s="183">
        <v>0</v>
      </c>
      <c r="I102" s="183">
        <v>25</v>
      </c>
      <c r="J102" s="183">
        <v>430.5</v>
      </c>
      <c r="K102" s="183">
        <v>456</v>
      </c>
      <c r="L102" s="181">
        <v>0</v>
      </c>
      <c r="M102" s="182">
        <f t="shared" si="46"/>
        <v>911.5</v>
      </c>
      <c r="N102" s="183">
        <f t="shared" ref="N102" si="54">+G102-M102</f>
        <v>14088.5</v>
      </c>
    </row>
    <row r="103" spans="1:14" ht="33.75" customHeight="1" x14ac:dyDescent="0.5">
      <c r="A103" s="178">
        <v>96</v>
      </c>
      <c r="B103" s="179" t="s">
        <v>327</v>
      </c>
      <c r="C103" s="179" t="s">
        <v>173</v>
      </c>
      <c r="D103" s="179" t="s">
        <v>55</v>
      </c>
      <c r="E103" s="179" t="s">
        <v>18</v>
      </c>
      <c r="F103" s="179" t="s">
        <v>158</v>
      </c>
      <c r="G103" s="180">
        <v>15000</v>
      </c>
      <c r="H103" s="183">
        <v>0</v>
      </c>
      <c r="I103" s="183">
        <v>25</v>
      </c>
      <c r="J103" s="183">
        <v>430.5</v>
      </c>
      <c r="K103" s="183">
        <v>456</v>
      </c>
      <c r="L103" s="181">
        <v>0</v>
      </c>
      <c r="M103" s="182">
        <f t="shared" si="46"/>
        <v>911.5</v>
      </c>
      <c r="N103" s="183">
        <f t="shared" ref="N103:N104" si="55">+G103-M103</f>
        <v>14088.5</v>
      </c>
    </row>
    <row r="104" spans="1:14" ht="33.75" customHeight="1" x14ac:dyDescent="0.5">
      <c r="A104" s="178">
        <v>97</v>
      </c>
      <c r="B104" s="179" t="s">
        <v>338</v>
      </c>
      <c r="C104" s="179" t="s">
        <v>173</v>
      </c>
      <c r="D104" s="179" t="s">
        <v>66</v>
      </c>
      <c r="E104" s="179" t="s">
        <v>18</v>
      </c>
      <c r="F104" s="179" t="s">
        <v>159</v>
      </c>
      <c r="G104" s="180">
        <v>15000</v>
      </c>
      <c r="H104" s="183">
        <v>0</v>
      </c>
      <c r="I104" s="183">
        <v>25</v>
      </c>
      <c r="J104" s="183">
        <v>430.5</v>
      </c>
      <c r="K104" s="183">
        <v>456</v>
      </c>
      <c r="L104" s="181">
        <v>0</v>
      </c>
      <c r="M104" s="182">
        <f t="shared" si="46"/>
        <v>911.5</v>
      </c>
      <c r="N104" s="183">
        <f t="shared" si="55"/>
        <v>14088.5</v>
      </c>
    </row>
    <row r="105" spans="1:14" ht="33.75" customHeight="1" x14ac:dyDescent="0.5">
      <c r="A105" s="178">
        <v>98</v>
      </c>
      <c r="B105" s="179" t="s">
        <v>342</v>
      </c>
      <c r="C105" s="179" t="s">
        <v>173</v>
      </c>
      <c r="D105" s="179" t="s">
        <v>66</v>
      </c>
      <c r="E105" s="179" t="s">
        <v>18</v>
      </c>
      <c r="F105" s="179" t="s">
        <v>159</v>
      </c>
      <c r="G105" s="180">
        <v>15000</v>
      </c>
      <c r="H105" s="183">
        <v>0</v>
      </c>
      <c r="I105" s="183">
        <v>25</v>
      </c>
      <c r="J105" s="183">
        <v>430.5</v>
      </c>
      <c r="K105" s="183">
        <v>456</v>
      </c>
      <c r="L105" s="181">
        <v>0</v>
      </c>
      <c r="M105" s="182">
        <f t="shared" si="46"/>
        <v>911.5</v>
      </c>
      <c r="N105" s="183">
        <f t="shared" ref="N105" si="56">+G105-M105</f>
        <v>14088.5</v>
      </c>
    </row>
    <row r="106" spans="1:14" ht="33.75" customHeight="1" x14ac:dyDescent="0.5">
      <c r="A106" s="178">
        <v>99</v>
      </c>
      <c r="B106" s="179" t="s">
        <v>343</v>
      </c>
      <c r="C106" s="179" t="s">
        <v>173</v>
      </c>
      <c r="D106" s="179" t="s">
        <v>66</v>
      </c>
      <c r="E106" s="179" t="s">
        <v>18</v>
      </c>
      <c r="F106" s="179" t="s">
        <v>159</v>
      </c>
      <c r="G106" s="180">
        <v>15000</v>
      </c>
      <c r="H106" s="183">
        <v>0</v>
      </c>
      <c r="I106" s="183">
        <v>25</v>
      </c>
      <c r="J106" s="183">
        <v>430.5</v>
      </c>
      <c r="K106" s="183">
        <v>456</v>
      </c>
      <c r="L106" s="181">
        <v>0</v>
      </c>
      <c r="M106" s="182">
        <f t="shared" si="46"/>
        <v>911.5</v>
      </c>
      <c r="N106" s="183">
        <f t="shared" ref="N106" si="57">+G106-M106</f>
        <v>14088.5</v>
      </c>
    </row>
    <row r="107" spans="1:14" ht="33.75" customHeight="1" x14ac:dyDescent="0.5">
      <c r="A107" s="178">
        <v>100</v>
      </c>
      <c r="B107" s="179" t="s">
        <v>79</v>
      </c>
      <c r="C107" s="179" t="s">
        <v>173</v>
      </c>
      <c r="D107" s="179" t="s">
        <v>66</v>
      </c>
      <c r="E107" s="179" t="s">
        <v>18</v>
      </c>
      <c r="F107" s="179" t="s">
        <v>159</v>
      </c>
      <c r="G107" s="187">
        <v>12000</v>
      </c>
      <c r="H107" s="183">
        <v>0</v>
      </c>
      <c r="I107" s="183">
        <v>25</v>
      </c>
      <c r="J107" s="183">
        <v>344.4</v>
      </c>
      <c r="K107" s="183">
        <v>364.8</v>
      </c>
      <c r="L107" s="181">
        <v>4269.6000000000004</v>
      </c>
      <c r="M107" s="183">
        <f t="shared" si="46"/>
        <v>5003.8</v>
      </c>
      <c r="N107" s="183">
        <f t="shared" si="43"/>
        <v>6996.2</v>
      </c>
    </row>
    <row r="108" spans="1:14" ht="33.75" customHeight="1" x14ac:dyDescent="0.5">
      <c r="A108" s="189" t="s">
        <v>162</v>
      </c>
      <c r="B108" s="190"/>
      <c r="C108" s="190"/>
      <c r="D108" s="190"/>
      <c r="E108" s="190"/>
      <c r="F108" s="191"/>
      <c r="G108" s="192">
        <f t="shared" ref="G108:N108" si="58">SUM(G8:G107)</f>
        <v>3476593.19</v>
      </c>
      <c r="H108" s="193">
        <f t="shared" si="58"/>
        <v>141213.29999999993</v>
      </c>
      <c r="I108" s="193">
        <f t="shared" si="58"/>
        <v>2500</v>
      </c>
      <c r="J108" s="193">
        <f t="shared" si="58"/>
        <v>99778.220000000059</v>
      </c>
      <c r="K108" s="193">
        <f t="shared" si="58"/>
        <v>104373.57999999997</v>
      </c>
      <c r="L108" s="177">
        <f t="shared" si="58"/>
        <v>43949.39</v>
      </c>
      <c r="M108" s="177">
        <f t="shared" si="58"/>
        <v>391814.48999999982</v>
      </c>
      <c r="N108" s="177">
        <f t="shared" si="58"/>
        <v>3084778.700000002</v>
      </c>
    </row>
    <row r="112" spans="1:14" ht="33.75" customHeight="1" thickBot="1" x14ac:dyDescent="0.55000000000000004">
      <c r="A112" s="194"/>
      <c r="B112" s="195"/>
      <c r="C112" s="196"/>
      <c r="D112" s="196"/>
      <c r="E112" s="196"/>
      <c r="F112" s="196"/>
      <c r="G112" s="197"/>
      <c r="H112" s="198"/>
      <c r="I112" s="198"/>
      <c r="J112" s="198"/>
      <c r="K112" s="199"/>
      <c r="L112" s="200"/>
      <c r="M112" s="200"/>
      <c r="N112" s="200"/>
    </row>
    <row r="113" spans="1:16" ht="33.75" customHeight="1" x14ac:dyDescent="0.5">
      <c r="A113" s="194"/>
      <c r="B113" s="201" t="s">
        <v>80</v>
      </c>
      <c r="C113" s="196"/>
      <c r="D113" s="196"/>
      <c r="E113" s="196"/>
      <c r="F113" s="196"/>
      <c r="G113" s="197"/>
      <c r="H113" s="202" t="s">
        <v>81</v>
      </c>
      <c r="I113" s="202"/>
      <c r="J113" s="202"/>
      <c r="K113" s="199"/>
      <c r="L113" s="200"/>
      <c r="M113" s="200"/>
      <c r="N113" s="200"/>
    </row>
    <row r="114" spans="1:16" ht="33.75" customHeight="1" x14ac:dyDescent="0.5">
      <c r="B114" s="201" t="s">
        <v>163</v>
      </c>
      <c r="G114" s="203"/>
      <c r="H114" s="202" t="s">
        <v>82</v>
      </c>
      <c r="I114" s="202"/>
      <c r="J114" s="204"/>
      <c r="L114" s="203"/>
      <c r="M114" s="203"/>
    </row>
    <row r="115" spans="1:16" ht="33.75" customHeight="1" x14ac:dyDescent="0.35">
      <c r="G115" s="203"/>
      <c r="L115" s="203"/>
      <c r="M115" s="203"/>
      <c r="O115" s="206"/>
      <c r="P115" s="206"/>
    </row>
    <row r="116" spans="1:16" ht="33.75" customHeight="1" x14ac:dyDescent="0.35">
      <c r="O116" s="206"/>
      <c r="P116" s="206"/>
    </row>
  </sheetData>
  <autoFilter ref="D1:D116" xr:uid="{00000000-0001-0000-0000-000000000000}"/>
  <mergeCells count="4">
    <mergeCell ref="A3:N3"/>
    <mergeCell ref="A4:N4"/>
    <mergeCell ref="A5:N5"/>
    <mergeCell ref="A1:N1"/>
  </mergeCells>
  <printOptions horizontalCentered="1"/>
  <pageMargins left="0.25" right="0.25" top="0.17" bottom="0.17" header="0.17" footer="0.17"/>
  <pageSetup paperSize="5" scale="31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60"/>
  <sheetViews>
    <sheetView view="pageBreakPreview" zoomScale="51" zoomScaleNormal="51" zoomScaleSheetLayoutView="51" workbookViewId="0">
      <selection activeCell="N51" sqref="N51"/>
    </sheetView>
  </sheetViews>
  <sheetFormatPr baseColWidth="10" defaultColWidth="11.42578125" defaultRowHeight="46.5" customHeight="1" x14ac:dyDescent="0.3"/>
  <cols>
    <col min="1" max="1" width="11.140625" style="24" customWidth="1"/>
    <col min="2" max="2" width="75" style="54" customWidth="1"/>
    <col min="3" max="3" width="116" customWidth="1"/>
    <col min="4" max="4" width="54.7109375" customWidth="1"/>
    <col min="5" max="5" width="18.85546875" customWidth="1"/>
    <col min="6" max="6" width="21.28515625" customWidth="1"/>
    <col min="7" max="7" width="23.85546875" style="166" customWidth="1"/>
    <col min="8" max="8" width="22" customWidth="1"/>
    <col min="9" max="9" width="20" customWidth="1"/>
    <col min="10" max="10" width="21.5703125" customWidth="1"/>
    <col min="11" max="11" width="22" customWidth="1"/>
    <col min="12" max="12" width="24.7109375" style="73" customWidth="1"/>
    <col min="13" max="13" width="36.85546875" style="73" customWidth="1"/>
    <col min="14" max="14" width="42.85546875" style="73" customWidth="1"/>
  </cols>
  <sheetData>
    <row r="1" spans="1:14" s="233" customFormat="1" ht="46.5" customHeight="1" x14ac:dyDescent="0.5"/>
    <row r="2" spans="1:14" ht="30" customHeight="1" x14ac:dyDescent="0.25">
      <c r="A2" s="100"/>
      <c r="B2" s="50"/>
      <c r="C2" s="2"/>
      <c r="D2" s="2"/>
      <c r="E2" s="2"/>
      <c r="F2" s="2"/>
      <c r="G2" s="156"/>
      <c r="H2" s="2"/>
      <c r="I2" s="2"/>
      <c r="J2" s="2"/>
      <c r="K2" s="2"/>
      <c r="L2" s="69"/>
      <c r="M2" s="69"/>
      <c r="N2" s="69"/>
    </row>
    <row r="3" spans="1:14" ht="9" customHeight="1" x14ac:dyDescent="0.25">
      <c r="A3" s="101"/>
      <c r="B3" s="84"/>
      <c r="C3" s="69"/>
      <c r="D3" s="69"/>
      <c r="E3" s="69"/>
      <c r="F3" s="69"/>
      <c r="G3" s="156"/>
      <c r="H3" s="69"/>
      <c r="I3" s="69"/>
      <c r="J3" s="69"/>
      <c r="K3" s="69"/>
      <c r="L3" s="69"/>
      <c r="M3" s="69"/>
      <c r="N3" s="69"/>
    </row>
    <row r="4" spans="1:14" ht="21.75" customHeight="1" x14ac:dyDescent="0.25">
      <c r="A4" s="230" t="s">
        <v>0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</row>
    <row r="5" spans="1:14" ht="31.5" customHeight="1" x14ac:dyDescent="0.25">
      <c r="A5" s="231" t="s">
        <v>404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232"/>
    </row>
    <row r="6" spans="1:14" ht="36" customHeight="1" x14ac:dyDescent="0.25">
      <c r="A6" s="230" t="s">
        <v>265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</row>
    <row r="7" spans="1:14" ht="28.5" customHeight="1" x14ac:dyDescent="0.45">
      <c r="A7" s="234"/>
      <c r="B7" s="234"/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</row>
    <row r="8" spans="1:14" ht="46.5" customHeight="1" x14ac:dyDescent="0.45">
      <c r="A8" s="33" t="s">
        <v>1</v>
      </c>
      <c r="B8" s="33" t="s">
        <v>2</v>
      </c>
      <c r="C8" s="6" t="s">
        <v>3</v>
      </c>
      <c r="D8" s="6" t="s">
        <v>4</v>
      </c>
      <c r="E8" s="117" t="s">
        <v>5</v>
      </c>
      <c r="F8" s="117" t="s">
        <v>157</v>
      </c>
      <c r="G8" s="157" t="s">
        <v>161</v>
      </c>
      <c r="H8" s="118" t="s">
        <v>6</v>
      </c>
      <c r="I8" s="117" t="s">
        <v>7</v>
      </c>
      <c r="J8" s="118" t="s">
        <v>8</v>
      </c>
      <c r="K8" s="117" t="s">
        <v>9</v>
      </c>
      <c r="L8" s="7" t="s">
        <v>10</v>
      </c>
      <c r="M8" s="7" t="s">
        <v>11</v>
      </c>
      <c r="N8" s="155" t="s">
        <v>12</v>
      </c>
    </row>
    <row r="9" spans="1:14" ht="34.5" customHeight="1" x14ac:dyDescent="0.45">
      <c r="A9" s="34">
        <v>1</v>
      </c>
      <c r="B9" s="95" t="s">
        <v>366</v>
      </c>
      <c r="C9" s="78" t="s">
        <v>248</v>
      </c>
      <c r="D9" s="78" t="s">
        <v>23</v>
      </c>
      <c r="E9" s="79" t="s">
        <v>166</v>
      </c>
      <c r="F9" s="79" t="s">
        <v>159</v>
      </c>
      <c r="G9" s="158">
        <v>120000</v>
      </c>
      <c r="H9" s="214">
        <v>16809.939999999999</v>
      </c>
      <c r="I9" s="153">
        <v>25</v>
      </c>
      <c r="J9" s="153">
        <v>3444</v>
      </c>
      <c r="K9" s="153">
        <v>3648</v>
      </c>
      <c r="L9" s="148">
        <v>2134.8000000000002</v>
      </c>
      <c r="M9" s="148">
        <f>+H9+I9+J9+K9+L9</f>
        <v>26061.739999999998</v>
      </c>
      <c r="N9" s="149">
        <f>+G9-M9</f>
        <v>93938.260000000009</v>
      </c>
    </row>
    <row r="10" spans="1:14" ht="34.5" customHeight="1" x14ac:dyDescent="0.45">
      <c r="A10" s="34">
        <v>2</v>
      </c>
      <c r="B10" s="95" t="s">
        <v>19</v>
      </c>
      <c r="C10" s="78" t="s">
        <v>193</v>
      </c>
      <c r="D10" s="78" t="s">
        <v>22</v>
      </c>
      <c r="E10" s="79" t="s">
        <v>166</v>
      </c>
      <c r="F10" s="79" t="s">
        <v>159</v>
      </c>
      <c r="G10" s="158">
        <v>115000</v>
      </c>
      <c r="H10" s="214">
        <v>15204.95</v>
      </c>
      <c r="I10" s="153">
        <v>25</v>
      </c>
      <c r="J10" s="153">
        <v>3300.5</v>
      </c>
      <c r="K10" s="153">
        <v>3496</v>
      </c>
      <c r="L10" s="148">
        <v>3850.26</v>
      </c>
      <c r="M10" s="148">
        <f>+H10+I10+J10+K10+L10</f>
        <v>25876.71</v>
      </c>
      <c r="N10" s="149">
        <f>+G10-M10</f>
        <v>89123.290000000008</v>
      </c>
    </row>
    <row r="11" spans="1:14" ht="34.5" customHeight="1" x14ac:dyDescent="0.45">
      <c r="A11" s="113" t="s">
        <v>268</v>
      </c>
      <c r="B11" s="97" t="s">
        <v>203</v>
      </c>
      <c r="C11" s="79" t="s">
        <v>204</v>
      </c>
      <c r="D11" s="79" t="s">
        <v>23</v>
      </c>
      <c r="E11" s="79" t="s">
        <v>166</v>
      </c>
      <c r="F11" s="79" t="s">
        <v>158</v>
      </c>
      <c r="G11" s="159">
        <v>115000</v>
      </c>
      <c r="H11" s="152">
        <v>15633.81</v>
      </c>
      <c r="I11" s="153">
        <v>25</v>
      </c>
      <c r="J11" s="153">
        <v>3300.5</v>
      </c>
      <c r="K11" s="153">
        <v>3496</v>
      </c>
      <c r="L11" s="150">
        <v>0</v>
      </c>
      <c r="M11" s="148">
        <f>+H11+I11+J11+K11+L11</f>
        <v>22455.309999999998</v>
      </c>
      <c r="N11" s="32">
        <f>+G11-M11</f>
        <v>92544.69</v>
      </c>
    </row>
    <row r="12" spans="1:14" ht="34.5" customHeight="1" x14ac:dyDescent="0.45">
      <c r="A12" s="34">
        <v>4</v>
      </c>
      <c r="B12" s="95" t="s">
        <v>21</v>
      </c>
      <c r="C12" s="79" t="s">
        <v>174</v>
      </c>
      <c r="D12" s="79" t="s">
        <v>22</v>
      </c>
      <c r="E12" s="79" t="s">
        <v>166</v>
      </c>
      <c r="F12" s="79" t="s">
        <v>159</v>
      </c>
      <c r="G12" s="158">
        <v>100000</v>
      </c>
      <c r="H12" s="152">
        <v>12105.44</v>
      </c>
      <c r="I12" s="153">
        <v>25</v>
      </c>
      <c r="J12" s="153">
        <v>2870</v>
      </c>
      <c r="K12" s="153">
        <v>3040</v>
      </c>
      <c r="L12" s="148">
        <v>4269.0600000000004</v>
      </c>
      <c r="M12" s="148">
        <f t="shared" ref="M12:M50" si="0">+H12+I12+J12+K12+L12</f>
        <v>22309.500000000004</v>
      </c>
      <c r="N12" s="32">
        <f t="shared" ref="N12:N26" si="1">+G12-M12</f>
        <v>77690.5</v>
      </c>
    </row>
    <row r="13" spans="1:14" ht="34.5" customHeight="1" x14ac:dyDescent="0.45">
      <c r="A13" s="34">
        <v>5</v>
      </c>
      <c r="B13" s="95" t="s">
        <v>393</v>
      </c>
      <c r="C13" s="79" t="s">
        <v>196</v>
      </c>
      <c r="D13" s="79" t="s">
        <v>23</v>
      </c>
      <c r="E13" s="79" t="s">
        <v>166</v>
      </c>
      <c r="F13" s="79" t="s">
        <v>158</v>
      </c>
      <c r="G13" s="158">
        <v>100000</v>
      </c>
      <c r="H13" s="152">
        <v>12105.44</v>
      </c>
      <c r="I13" s="153">
        <v>25</v>
      </c>
      <c r="J13" s="153">
        <v>2870</v>
      </c>
      <c r="K13" s="153">
        <v>3040</v>
      </c>
      <c r="L13" s="150">
        <v>0</v>
      </c>
      <c r="M13" s="148">
        <f t="shared" si="0"/>
        <v>18040.440000000002</v>
      </c>
      <c r="N13" s="32">
        <f t="shared" si="1"/>
        <v>81959.56</v>
      </c>
    </row>
    <row r="14" spans="1:14" ht="34.5" customHeight="1" x14ac:dyDescent="0.45">
      <c r="A14" s="34">
        <v>6</v>
      </c>
      <c r="B14" s="95" t="s">
        <v>379</v>
      </c>
      <c r="C14" s="79" t="s">
        <v>251</v>
      </c>
      <c r="D14" s="79" t="s">
        <v>22</v>
      </c>
      <c r="E14" s="79" t="s">
        <v>166</v>
      </c>
      <c r="F14" s="79" t="s">
        <v>158</v>
      </c>
      <c r="G14" s="158">
        <v>85000</v>
      </c>
      <c r="H14" s="152">
        <v>8577.06</v>
      </c>
      <c r="I14" s="153">
        <v>25</v>
      </c>
      <c r="J14" s="153">
        <v>2439.5</v>
      </c>
      <c r="K14" s="153">
        <v>2584</v>
      </c>
      <c r="L14" s="150">
        <v>0</v>
      </c>
      <c r="M14" s="148">
        <f t="shared" ref="M14" si="2">+H14+I14+J14+K14+L14</f>
        <v>13625.56</v>
      </c>
      <c r="N14" s="32">
        <f t="shared" ref="N14" si="3">+G14-M14</f>
        <v>71374.44</v>
      </c>
    </row>
    <row r="15" spans="1:14" ht="34.5" customHeight="1" x14ac:dyDescent="0.45">
      <c r="A15" s="113" t="s">
        <v>272</v>
      </c>
      <c r="B15" s="98" t="s">
        <v>34</v>
      </c>
      <c r="C15" s="79" t="s">
        <v>180</v>
      </c>
      <c r="D15" s="79" t="s">
        <v>22</v>
      </c>
      <c r="E15" s="79" t="s">
        <v>166</v>
      </c>
      <c r="F15" s="79" t="s">
        <v>159</v>
      </c>
      <c r="G15" s="218">
        <v>75000</v>
      </c>
      <c r="H15" s="152">
        <v>6309.35</v>
      </c>
      <c r="I15" s="153">
        <v>25</v>
      </c>
      <c r="J15" s="153">
        <v>2152.5</v>
      </c>
      <c r="K15" s="153">
        <v>2280</v>
      </c>
      <c r="L15" s="150">
        <v>0</v>
      </c>
      <c r="M15" s="148">
        <f t="shared" ref="M15:M16" si="4">+H15+I15+J15+K15+L15</f>
        <v>10766.85</v>
      </c>
      <c r="N15" s="32">
        <f t="shared" ref="N15:N16" si="5">+G15-M15</f>
        <v>64233.15</v>
      </c>
    </row>
    <row r="16" spans="1:14" ht="34.5" customHeight="1" x14ac:dyDescent="0.45">
      <c r="A16" s="113" t="s">
        <v>273</v>
      </c>
      <c r="B16" s="97" t="s">
        <v>25</v>
      </c>
      <c r="C16" s="79" t="s">
        <v>178</v>
      </c>
      <c r="D16" s="79" t="s">
        <v>23</v>
      </c>
      <c r="E16" s="79" t="s">
        <v>166</v>
      </c>
      <c r="F16" s="79" t="s">
        <v>158</v>
      </c>
      <c r="G16" s="218">
        <v>75000</v>
      </c>
      <c r="H16" s="152">
        <v>6309.35</v>
      </c>
      <c r="I16" s="153">
        <v>25</v>
      </c>
      <c r="J16" s="153">
        <v>2152.5</v>
      </c>
      <c r="K16" s="153">
        <v>2280</v>
      </c>
      <c r="L16" s="150">
        <v>0</v>
      </c>
      <c r="M16" s="148">
        <f t="shared" si="4"/>
        <v>10766.85</v>
      </c>
      <c r="N16" s="32">
        <f t="shared" si="5"/>
        <v>64233.15</v>
      </c>
    </row>
    <row r="17" spans="1:14" ht="34.5" customHeight="1" x14ac:dyDescent="0.45">
      <c r="A17" s="34">
        <v>9</v>
      </c>
      <c r="B17" s="97" t="s">
        <v>370</v>
      </c>
      <c r="C17" s="79" t="s">
        <v>196</v>
      </c>
      <c r="D17" s="79" t="s">
        <v>30</v>
      </c>
      <c r="E17" s="79" t="s">
        <v>166</v>
      </c>
      <c r="F17" s="79" t="s">
        <v>158</v>
      </c>
      <c r="G17" s="159">
        <v>65000</v>
      </c>
      <c r="H17" s="152">
        <v>4427.55</v>
      </c>
      <c r="I17" s="153">
        <v>25</v>
      </c>
      <c r="J17" s="153">
        <v>1865.5</v>
      </c>
      <c r="K17" s="153">
        <v>1976</v>
      </c>
      <c r="L17" s="150">
        <v>0</v>
      </c>
      <c r="M17" s="148">
        <f t="shared" ref="M17" si="6">+H17+I17+J17+K17+L17</f>
        <v>8294.0499999999993</v>
      </c>
      <c r="N17" s="32">
        <f t="shared" ref="N17" si="7">+G17-M17</f>
        <v>56705.95</v>
      </c>
    </row>
    <row r="18" spans="1:14" ht="34.5" customHeight="1" x14ac:dyDescent="0.45">
      <c r="A18" s="113" t="s">
        <v>275</v>
      </c>
      <c r="B18" s="98" t="s">
        <v>318</v>
      </c>
      <c r="C18" s="79" t="s">
        <v>174</v>
      </c>
      <c r="D18" s="79" t="s">
        <v>30</v>
      </c>
      <c r="E18" s="79" t="s">
        <v>166</v>
      </c>
      <c r="F18" s="79" t="s">
        <v>159</v>
      </c>
      <c r="G18" s="158">
        <v>60000</v>
      </c>
      <c r="H18" s="152">
        <v>3486.65</v>
      </c>
      <c r="I18" s="153">
        <v>25</v>
      </c>
      <c r="J18" s="153">
        <v>1722</v>
      </c>
      <c r="K18" s="153">
        <v>1824</v>
      </c>
      <c r="L18" s="150">
        <v>0</v>
      </c>
      <c r="M18" s="148">
        <f t="shared" ref="M18" si="8">+H18+I18+J18+K18+L18</f>
        <v>7057.65</v>
      </c>
      <c r="N18" s="32">
        <f t="shared" ref="N18" si="9">+G18-M18</f>
        <v>52942.35</v>
      </c>
    </row>
    <row r="19" spans="1:14" ht="34.5" customHeight="1" x14ac:dyDescent="0.45">
      <c r="A19" s="113" t="s">
        <v>276</v>
      </c>
      <c r="B19" s="98" t="s">
        <v>353</v>
      </c>
      <c r="C19" s="79" t="s">
        <v>174</v>
      </c>
      <c r="D19" s="79" t="s">
        <v>30</v>
      </c>
      <c r="E19" s="79" t="s">
        <v>166</v>
      </c>
      <c r="F19" s="79" t="s">
        <v>159</v>
      </c>
      <c r="G19" s="158">
        <v>60000</v>
      </c>
      <c r="H19" s="152">
        <v>3486.65</v>
      </c>
      <c r="I19" s="153">
        <v>25</v>
      </c>
      <c r="J19" s="153">
        <v>1722</v>
      </c>
      <c r="K19" s="153">
        <v>1824</v>
      </c>
      <c r="L19" s="150">
        <v>0</v>
      </c>
      <c r="M19" s="148">
        <f t="shared" ref="M19" si="10">+H19+I19+J19+K19+L19</f>
        <v>7057.65</v>
      </c>
      <c r="N19" s="32">
        <f t="shared" ref="N19" si="11">+G19-M19</f>
        <v>52942.35</v>
      </c>
    </row>
    <row r="20" spans="1:14" ht="34.5" customHeight="1" x14ac:dyDescent="0.45">
      <c r="A20" s="34">
        <v>12</v>
      </c>
      <c r="B20" s="82" t="s">
        <v>26</v>
      </c>
      <c r="C20" s="80" t="s">
        <v>176</v>
      </c>
      <c r="D20" s="79" t="s">
        <v>255</v>
      </c>
      <c r="E20" s="79" t="s">
        <v>166</v>
      </c>
      <c r="F20" s="79" t="s">
        <v>158</v>
      </c>
      <c r="G20" s="158">
        <v>60000</v>
      </c>
      <c r="H20" s="152">
        <v>3486.65</v>
      </c>
      <c r="I20" s="153">
        <v>25</v>
      </c>
      <c r="J20" s="153">
        <v>1722</v>
      </c>
      <c r="K20" s="153">
        <v>1824</v>
      </c>
      <c r="L20" s="150">
        <v>0</v>
      </c>
      <c r="M20" s="148">
        <f t="shared" si="0"/>
        <v>7057.65</v>
      </c>
      <c r="N20" s="32">
        <f t="shared" si="1"/>
        <v>52942.35</v>
      </c>
    </row>
    <row r="21" spans="1:14" ht="34.5" customHeight="1" x14ac:dyDescent="0.45">
      <c r="A21" s="34">
        <v>13</v>
      </c>
      <c r="B21" s="82" t="s">
        <v>368</v>
      </c>
      <c r="C21" s="80" t="s">
        <v>369</v>
      </c>
      <c r="D21" s="79" t="s">
        <v>30</v>
      </c>
      <c r="E21" s="79" t="s">
        <v>166</v>
      </c>
      <c r="F21" s="79" t="s">
        <v>159</v>
      </c>
      <c r="G21" s="158">
        <v>60000</v>
      </c>
      <c r="H21" s="152">
        <v>3143.56</v>
      </c>
      <c r="I21" s="153">
        <v>25</v>
      </c>
      <c r="J21" s="153">
        <v>1722</v>
      </c>
      <c r="K21" s="153">
        <v>1824</v>
      </c>
      <c r="L21" s="150">
        <v>1715.46</v>
      </c>
      <c r="M21" s="148">
        <f t="shared" ref="M21" si="12">+H21+I21+J21+K21+L21</f>
        <v>8430.02</v>
      </c>
      <c r="N21" s="32">
        <f t="shared" ref="N21:N22" si="13">+G21-M21</f>
        <v>51569.979999999996</v>
      </c>
    </row>
    <row r="22" spans="1:14" ht="34.5" customHeight="1" x14ac:dyDescent="0.45">
      <c r="A22" s="113" t="s">
        <v>279</v>
      </c>
      <c r="B22" s="98" t="s">
        <v>328</v>
      </c>
      <c r="C22" s="79" t="s">
        <v>179</v>
      </c>
      <c r="D22" s="79" t="s">
        <v>329</v>
      </c>
      <c r="E22" s="79" t="s">
        <v>166</v>
      </c>
      <c r="F22" s="79" t="s">
        <v>158</v>
      </c>
      <c r="G22" s="158">
        <v>55000</v>
      </c>
      <c r="H22" s="152">
        <v>2559.6799999999998</v>
      </c>
      <c r="I22" s="153">
        <v>25</v>
      </c>
      <c r="J22" s="153">
        <v>1578.5</v>
      </c>
      <c r="K22" s="153">
        <v>1672</v>
      </c>
      <c r="L22" s="150">
        <v>0</v>
      </c>
      <c r="M22" s="148">
        <f>+H22+I22+J22+K22+L22</f>
        <v>5835.18</v>
      </c>
      <c r="N22" s="32">
        <f t="shared" si="13"/>
        <v>49164.82</v>
      </c>
    </row>
    <row r="23" spans="1:14" ht="34.5" customHeight="1" x14ac:dyDescent="0.45">
      <c r="A23" s="113" t="s">
        <v>280</v>
      </c>
      <c r="B23" s="98" t="s">
        <v>195</v>
      </c>
      <c r="C23" s="79" t="s">
        <v>194</v>
      </c>
      <c r="D23" s="79" t="s">
        <v>209</v>
      </c>
      <c r="E23" s="79" t="s">
        <v>166</v>
      </c>
      <c r="F23" s="79" t="s">
        <v>158</v>
      </c>
      <c r="G23" s="158">
        <v>55000</v>
      </c>
      <c r="H23" s="152">
        <v>2559.6799999999998</v>
      </c>
      <c r="I23" s="153">
        <v>25</v>
      </c>
      <c r="J23" s="153">
        <v>1578.5</v>
      </c>
      <c r="K23" s="153">
        <v>1672</v>
      </c>
      <c r="L23" s="150">
        <v>0</v>
      </c>
      <c r="M23" s="148">
        <f>+H23+I23+J23+K23+L23</f>
        <v>5835.18</v>
      </c>
      <c r="N23" s="32">
        <f t="shared" ref="N23" si="14">+G23-M23</f>
        <v>49164.82</v>
      </c>
    </row>
    <row r="24" spans="1:14" ht="34.5" customHeight="1" x14ac:dyDescent="0.45">
      <c r="A24" s="34">
        <v>16</v>
      </c>
      <c r="B24" s="98" t="s">
        <v>334</v>
      </c>
      <c r="C24" s="79" t="s">
        <v>335</v>
      </c>
      <c r="D24" s="79" t="s">
        <v>23</v>
      </c>
      <c r="E24" s="79" t="s">
        <v>166</v>
      </c>
      <c r="F24" s="79" t="s">
        <v>158</v>
      </c>
      <c r="G24" s="158">
        <v>50000</v>
      </c>
      <c r="H24" s="152">
        <v>1854</v>
      </c>
      <c r="I24" s="153">
        <v>25</v>
      </c>
      <c r="J24" s="153">
        <v>1435</v>
      </c>
      <c r="K24" s="153">
        <v>1520</v>
      </c>
      <c r="L24" s="150">
        <v>0</v>
      </c>
      <c r="M24" s="148">
        <f t="shared" si="0"/>
        <v>4834</v>
      </c>
      <c r="N24" s="32">
        <f t="shared" si="1"/>
        <v>45166</v>
      </c>
    </row>
    <row r="25" spans="1:14" ht="34.5" customHeight="1" x14ac:dyDescent="0.45">
      <c r="A25" s="113" t="s">
        <v>282</v>
      </c>
      <c r="B25" s="97" t="s">
        <v>205</v>
      </c>
      <c r="C25" s="79" t="s">
        <v>206</v>
      </c>
      <c r="D25" s="79" t="s">
        <v>211</v>
      </c>
      <c r="E25" s="79" t="s">
        <v>166</v>
      </c>
      <c r="F25" s="79" t="s">
        <v>159</v>
      </c>
      <c r="G25" s="159">
        <v>50000</v>
      </c>
      <c r="H25" s="152">
        <v>1854</v>
      </c>
      <c r="I25" s="153">
        <v>25</v>
      </c>
      <c r="J25" s="153">
        <v>1435</v>
      </c>
      <c r="K25" s="153">
        <v>1520</v>
      </c>
      <c r="L25" s="150">
        <v>0</v>
      </c>
      <c r="M25" s="148">
        <f t="shared" si="0"/>
        <v>4834</v>
      </c>
      <c r="N25" s="32">
        <f t="shared" si="1"/>
        <v>45166</v>
      </c>
    </row>
    <row r="26" spans="1:14" ht="34.5" customHeight="1" x14ac:dyDescent="0.45">
      <c r="A26" s="113" t="s">
        <v>283</v>
      </c>
      <c r="B26" s="80" t="s">
        <v>36</v>
      </c>
      <c r="C26" s="80" t="s">
        <v>176</v>
      </c>
      <c r="D26" s="80" t="s">
        <v>255</v>
      </c>
      <c r="E26" s="79" t="s">
        <v>166</v>
      </c>
      <c r="F26" s="80" t="s">
        <v>159</v>
      </c>
      <c r="G26" s="158">
        <v>50000</v>
      </c>
      <c r="H26" s="152">
        <v>1854</v>
      </c>
      <c r="I26" s="83">
        <v>25</v>
      </c>
      <c r="J26" s="83">
        <v>1435</v>
      </c>
      <c r="K26" s="83">
        <v>1520</v>
      </c>
      <c r="L26" s="150">
        <v>0</v>
      </c>
      <c r="M26" s="150">
        <f t="shared" ref="M26" si="15">+H26+I26+J26+K26+L26</f>
        <v>4834</v>
      </c>
      <c r="N26" s="32">
        <f t="shared" si="1"/>
        <v>45166</v>
      </c>
    </row>
    <row r="27" spans="1:14" ht="34.5" customHeight="1" x14ac:dyDescent="0.45">
      <c r="A27" s="34">
        <v>19</v>
      </c>
      <c r="B27" s="80" t="s">
        <v>349</v>
      </c>
      <c r="C27" s="80" t="s">
        <v>350</v>
      </c>
      <c r="D27" s="80" t="s">
        <v>22</v>
      </c>
      <c r="E27" s="79" t="s">
        <v>166</v>
      </c>
      <c r="F27" s="80" t="s">
        <v>159</v>
      </c>
      <c r="G27" s="158">
        <v>50000</v>
      </c>
      <c r="H27" s="152">
        <v>1854</v>
      </c>
      <c r="I27" s="83">
        <v>25</v>
      </c>
      <c r="J27" s="83">
        <v>1435</v>
      </c>
      <c r="K27" s="83">
        <v>1520</v>
      </c>
      <c r="L27" s="150">
        <v>0</v>
      </c>
      <c r="M27" s="150">
        <f t="shared" ref="M27" si="16">+H27+I27+J27+K27+L27</f>
        <v>4834</v>
      </c>
      <c r="N27" s="32">
        <f t="shared" ref="N27:N30" si="17">+G27-M27</f>
        <v>45166</v>
      </c>
    </row>
    <row r="28" spans="1:14" ht="34.5" customHeight="1" x14ac:dyDescent="0.45">
      <c r="A28" s="34">
        <v>20</v>
      </c>
      <c r="B28" s="98" t="s">
        <v>351</v>
      </c>
      <c r="C28" s="79" t="s">
        <v>174</v>
      </c>
      <c r="D28" s="79" t="s">
        <v>32</v>
      </c>
      <c r="E28" s="79" t="s">
        <v>166</v>
      </c>
      <c r="F28" s="79" t="s">
        <v>158</v>
      </c>
      <c r="G28" s="158">
        <v>50000</v>
      </c>
      <c r="H28" s="152">
        <v>1596.68</v>
      </c>
      <c r="I28" s="153">
        <v>25</v>
      </c>
      <c r="J28" s="153">
        <v>1435</v>
      </c>
      <c r="K28" s="153">
        <v>1520</v>
      </c>
      <c r="L28" s="150">
        <v>1715.46</v>
      </c>
      <c r="M28" s="148">
        <v>6292.14</v>
      </c>
      <c r="N28" s="32">
        <f t="shared" si="17"/>
        <v>43707.86</v>
      </c>
    </row>
    <row r="29" spans="1:14" ht="34.5" customHeight="1" x14ac:dyDescent="0.45">
      <c r="A29" s="34">
        <v>21</v>
      </c>
      <c r="B29" s="98" t="s">
        <v>401</v>
      </c>
      <c r="C29" s="79" t="s">
        <v>174</v>
      </c>
      <c r="D29" s="79" t="s">
        <v>32</v>
      </c>
      <c r="E29" s="79" t="s">
        <v>166</v>
      </c>
      <c r="F29" s="79" t="s">
        <v>158</v>
      </c>
      <c r="G29" s="158">
        <v>50000</v>
      </c>
      <c r="H29" s="152">
        <v>1854</v>
      </c>
      <c r="I29" s="153">
        <v>25</v>
      </c>
      <c r="J29" s="153">
        <v>1435</v>
      </c>
      <c r="K29" s="153">
        <v>1520</v>
      </c>
      <c r="L29" s="150">
        <v>0</v>
      </c>
      <c r="M29" s="148">
        <v>4834</v>
      </c>
      <c r="N29" s="32">
        <f t="shared" ref="N29" si="18">+G29-M29</f>
        <v>45166</v>
      </c>
    </row>
    <row r="30" spans="1:14" ht="34.5" customHeight="1" x14ac:dyDescent="0.45">
      <c r="A30" s="34">
        <v>22</v>
      </c>
      <c r="B30" s="98" t="s">
        <v>400</v>
      </c>
      <c r="C30" s="79" t="s">
        <v>194</v>
      </c>
      <c r="D30" s="79" t="s">
        <v>32</v>
      </c>
      <c r="E30" s="79" t="s">
        <v>166</v>
      </c>
      <c r="F30" s="79" t="s">
        <v>158</v>
      </c>
      <c r="G30" s="158">
        <v>50000</v>
      </c>
      <c r="H30" s="152">
        <v>1854</v>
      </c>
      <c r="I30" s="153">
        <v>25</v>
      </c>
      <c r="J30" s="153">
        <v>1435</v>
      </c>
      <c r="K30" s="153">
        <v>1520</v>
      </c>
      <c r="L30" s="150">
        <v>0</v>
      </c>
      <c r="M30" s="148">
        <v>4834</v>
      </c>
      <c r="N30" s="32">
        <f t="shared" si="17"/>
        <v>45166</v>
      </c>
    </row>
    <row r="31" spans="1:14" ht="34.5" customHeight="1" x14ac:dyDescent="0.45">
      <c r="A31" s="113" t="s">
        <v>288</v>
      </c>
      <c r="B31" s="97" t="s">
        <v>363</v>
      </c>
      <c r="C31" s="79" t="s">
        <v>208</v>
      </c>
      <c r="D31" s="79" t="s">
        <v>30</v>
      </c>
      <c r="E31" s="79" t="s">
        <v>166</v>
      </c>
      <c r="F31" s="79" t="s">
        <v>159</v>
      </c>
      <c r="G31" s="158">
        <v>50000</v>
      </c>
      <c r="H31" s="152">
        <v>1854</v>
      </c>
      <c r="I31" s="153">
        <v>25</v>
      </c>
      <c r="J31" s="153">
        <v>1435</v>
      </c>
      <c r="K31" s="153">
        <v>1520</v>
      </c>
      <c r="L31" s="150">
        <v>0</v>
      </c>
      <c r="M31" s="148">
        <v>4834</v>
      </c>
      <c r="N31" s="32">
        <f t="shared" ref="N31:N33" si="19">+G31-M31</f>
        <v>45166</v>
      </c>
    </row>
    <row r="32" spans="1:14" ht="34.5" customHeight="1" x14ac:dyDescent="0.45">
      <c r="A32" s="34">
        <v>24</v>
      </c>
      <c r="B32" s="98" t="s">
        <v>394</v>
      </c>
      <c r="C32" s="79" t="s">
        <v>194</v>
      </c>
      <c r="D32" s="79" t="s">
        <v>32</v>
      </c>
      <c r="E32" s="79" t="s">
        <v>166</v>
      </c>
      <c r="F32" s="79" t="s">
        <v>158</v>
      </c>
      <c r="G32" s="158">
        <v>50000</v>
      </c>
      <c r="H32" s="152">
        <v>1854</v>
      </c>
      <c r="I32" s="153">
        <v>25</v>
      </c>
      <c r="J32" s="153">
        <v>1435</v>
      </c>
      <c r="K32" s="153">
        <v>1520</v>
      </c>
      <c r="L32" s="150">
        <v>0</v>
      </c>
      <c r="M32" s="148">
        <f t="shared" ref="M32:M33" si="20">+H32+I32+J32+K32+L32</f>
        <v>4834</v>
      </c>
      <c r="N32" s="32">
        <f t="shared" si="19"/>
        <v>45166</v>
      </c>
    </row>
    <row r="33" spans="1:14" ht="34.5" customHeight="1" x14ac:dyDescent="0.45">
      <c r="A33" s="34">
        <v>25</v>
      </c>
      <c r="B33" s="98" t="s">
        <v>402</v>
      </c>
      <c r="C33" s="79" t="s">
        <v>194</v>
      </c>
      <c r="D33" s="79" t="s">
        <v>138</v>
      </c>
      <c r="E33" s="79" t="s">
        <v>166</v>
      </c>
      <c r="F33" s="79" t="s">
        <v>158</v>
      </c>
      <c r="G33" s="158">
        <v>45000</v>
      </c>
      <c r="H33" s="152">
        <v>1148.33</v>
      </c>
      <c r="I33" s="153">
        <v>25</v>
      </c>
      <c r="J33" s="153">
        <v>1291.5</v>
      </c>
      <c r="K33" s="153">
        <v>1368</v>
      </c>
      <c r="L33" s="150">
        <v>0</v>
      </c>
      <c r="M33" s="148">
        <f t="shared" si="20"/>
        <v>3832.83</v>
      </c>
      <c r="N33" s="32">
        <f t="shared" si="19"/>
        <v>41167.17</v>
      </c>
    </row>
    <row r="34" spans="1:14" ht="34.5" customHeight="1" x14ac:dyDescent="0.45">
      <c r="A34" s="34">
        <v>26</v>
      </c>
      <c r="B34" s="98" t="s">
        <v>35</v>
      </c>
      <c r="C34" s="79" t="s">
        <v>194</v>
      </c>
      <c r="D34" s="79" t="s">
        <v>199</v>
      </c>
      <c r="E34" s="79" t="s">
        <v>166</v>
      </c>
      <c r="F34" s="79" t="s">
        <v>158</v>
      </c>
      <c r="G34" s="158">
        <v>45000</v>
      </c>
      <c r="H34" s="152">
        <v>1148.33</v>
      </c>
      <c r="I34" s="153">
        <v>25</v>
      </c>
      <c r="J34" s="153">
        <v>1291.5</v>
      </c>
      <c r="K34" s="153">
        <v>1368</v>
      </c>
      <c r="L34" s="150">
        <v>0</v>
      </c>
      <c r="M34" s="148">
        <f t="shared" si="0"/>
        <v>3832.83</v>
      </c>
      <c r="N34" s="32">
        <f t="shared" ref="N34:N37" si="21">+G34-M34</f>
        <v>41167.17</v>
      </c>
    </row>
    <row r="35" spans="1:14" ht="34.5" customHeight="1" x14ac:dyDescent="0.45">
      <c r="A35" s="34">
        <v>27</v>
      </c>
      <c r="B35" s="103" t="s">
        <v>53</v>
      </c>
      <c r="C35" s="103" t="s">
        <v>171</v>
      </c>
      <c r="D35" s="103" t="s">
        <v>250</v>
      </c>
      <c r="E35" s="79" t="s">
        <v>166</v>
      </c>
      <c r="F35" s="79" t="s">
        <v>158</v>
      </c>
      <c r="G35" s="160">
        <v>45000</v>
      </c>
      <c r="H35" s="152">
        <v>1148.33</v>
      </c>
      <c r="I35" s="153">
        <v>25</v>
      </c>
      <c r="J35" s="153">
        <v>1291.5</v>
      </c>
      <c r="K35" s="153">
        <v>1368</v>
      </c>
      <c r="L35" s="150">
        <v>0</v>
      </c>
      <c r="M35" s="148">
        <f t="shared" ref="M35" si="22">+H35+I35+J35+K35+L35</f>
        <v>3832.83</v>
      </c>
      <c r="N35" s="32">
        <f t="shared" si="21"/>
        <v>41167.17</v>
      </c>
    </row>
    <row r="36" spans="1:14" ht="34.5" customHeight="1" x14ac:dyDescent="0.45">
      <c r="A36" s="34">
        <v>28</v>
      </c>
      <c r="B36" s="98" t="s">
        <v>244</v>
      </c>
      <c r="C36" s="79" t="s">
        <v>245</v>
      </c>
      <c r="D36" s="79" t="s">
        <v>41</v>
      </c>
      <c r="E36" s="79" t="s">
        <v>166</v>
      </c>
      <c r="F36" s="79" t="s">
        <v>158</v>
      </c>
      <c r="G36" s="158">
        <v>45000</v>
      </c>
      <c r="H36" s="152">
        <v>1148.33</v>
      </c>
      <c r="I36" s="153">
        <v>25</v>
      </c>
      <c r="J36" s="153">
        <v>1291.5</v>
      </c>
      <c r="K36" s="153">
        <v>1368</v>
      </c>
      <c r="L36" s="150">
        <v>0</v>
      </c>
      <c r="M36" s="148">
        <f>+H36+I36+J36+K36+L36</f>
        <v>3832.83</v>
      </c>
      <c r="N36" s="32">
        <f t="shared" ref="N36" si="23">+G36-M36</f>
        <v>41167.17</v>
      </c>
    </row>
    <row r="37" spans="1:14" ht="34.5" customHeight="1" x14ac:dyDescent="0.45">
      <c r="A37" s="113" t="s">
        <v>410</v>
      </c>
      <c r="B37" s="98" t="s">
        <v>386</v>
      </c>
      <c r="C37" s="103" t="s">
        <v>171</v>
      </c>
      <c r="D37" s="79" t="s">
        <v>387</v>
      </c>
      <c r="E37" s="79" t="s">
        <v>166</v>
      </c>
      <c r="F37" s="79" t="s">
        <v>158</v>
      </c>
      <c r="G37" s="158">
        <v>45000</v>
      </c>
      <c r="H37" s="152">
        <v>1148.33</v>
      </c>
      <c r="I37" s="153">
        <v>25</v>
      </c>
      <c r="J37" s="153">
        <v>1291.5</v>
      </c>
      <c r="K37" s="153">
        <v>1368</v>
      </c>
      <c r="L37" s="150">
        <v>0</v>
      </c>
      <c r="M37" s="148">
        <f>+H37+I37+J37+K37+L37</f>
        <v>3832.83</v>
      </c>
      <c r="N37" s="32">
        <f t="shared" si="21"/>
        <v>41167.17</v>
      </c>
    </row>
    <row r="38" spans="1:14" ht="34.5" customHeight="1" x14ac:dyDescent="0.45">
      <c r="A38" s="113" t="s">
        <v>388</v>
      </c>
      <c r="B38" s="97" t="s">
        <v>210</v>
      </c>
      <c r="C38" s="79" t="s">
        <v>174</v>
      </c>
      <c r="D38" s="79" t="s">
        <v>138</v>
      </c>
      <c r="E38" s="79" t="s">
        <v>166</v>
      </c>
      <c r="F38" s="79" t="s">
        <v>159</v>
      </c>
      <c r="G38" s="158">
        <v>45000</v>
      </c>
      <c r="H38" s="152">
        <v>1148.33</v>
      </c>
      <c r="I38" s="153">
        <v>25</v>
      </c>
      <c r="J38" s="153">
        <v>1291.5</v>
      </c>
      <c r="K38" s="153">
        <v>1368</v>
      </c>
      <c r="L38" s="150">
        <v>0</v>
      </c>
      <c r="M38" s="148">
        <f t="shared" ref="M38:M39" si="24">+H38+I38+J38+K38+L38</f>
        <v>3832.83</v>
      </c>
      <c r="N38" s="32">
        <f t="shared" ref="N38:N39" si="25">+G38-M38</f>
        <v>41167.17</v>
      </c>
    </row>
    <row r="39" spans="1:14" ht="34.5" customHeight="1" x14ac:dyDescent="0.45">
      <c r="A39" s="113" t="s">
        <v>389</v>
      </c>
      <c r="B39" s="97" t="s">
        <v>378</v>
      </c>
      <c r="C39" s="79" t="s">
        <v>194</v>
      </c>
      <c r="D39" s="79" t="s">
        <v>138</v>
      </c>
      <c r="E39" s="79" t="s">
        <v>166</v>
      </c>
      <c r="F39" s="79" t="s">
        <v>158</v>
      </c>
      <c r="G39" s="158">
        <v>45000</v>
      </c>
      <c r="H39" s="152">
        <v>1148.33</v>
      </c>
      <c r="I39" s="153">
        <v>25</v>
      </c>
      <c r="J39" s="153">
        <v>1291.5</v>
      </c>
      <c r="K39" s="153">
        <v>1368</v>
      </c>
      <c r="L39" s="150">
        <v>0</v>
      </c>
      <c r="M39" s="148">
        <f t="shared" si="24"/>
        <v>3832.83</v>
      </c>
      <c r="N39" s="32">
        <f t="shared" si="25"/>
        <v>41167.17</v>
      </c>
    </row>
    <row r="40" spans="1:14" ht="34.5" customHeight="1" x14ac:dyDescent="0.45">
      <c r="A40" s="113" t="s">
        <v>396</v>
      </c>
      <c r="B40" s="97" t="s">
        <v>395</v>
      </c>
      <c r="C40" s="79" t="s">
        <v>251</v>
      </c>
      <c r="D40" s="79" t="s">
        <v>30</v>
      </c>
      <c r="E40" s="79" t="s">
        <v>166</v>
      </c>
      <c r="F40" s="79" t="s">
        <v>158</v>
      </c>
      <c r="G40" s="158">
        <v>45000</v>
      </c>
      <c r="H40" s="152">
        <v>1148.33</v>
      </c>
      <c r="I40" s="153">
        <v>25</v>
      </c>
      <c r="J40" s="153">
        <v>1291.5</v>
      </c>
      <c r="K40" s="153">
        <v>1368</v>
      </c>
      <c r="L40" s="150">
        <v>0</v>
      </c>
      <c r="M40" s="148">
        <f t="shared" ref="M40" si="26">+H40+I40+J40+K40+L40</f>
        <v>3832.83</v>
      </c>
      <c r="N40" s="32">
        <f t="shared" ref="N40" si="27">+G40-M40</f>
        <v>41167.17</v>
      </c>
    </row>
    <row r="41" spans="1:14" ht="34.5" customHeight="1" x14ac:dyDescent="0.45">
      <c r="A41" s="34">
        <v>33</v>
      </c>
      <c r="B41" s="97" t="s">
        <v>165</v>
      </c>
      <c r="C41" s="79" t="s">
        <v>178</v>
      </c>
      <c r="D41" s="79" t="s">
        <v>154</v>
      </c>
      <c r="E41" s="79" t="s">
        <v>166</v>
      </c>
      <c r="F41" s="79" t="s">
        <v>158</v>
      </c>
      <c r="G41" s="158">
        <v>45000</v>
      </c>
      <c r="H41" s="152">
        <v>1148.33</v>
      </c>
      <c r="I41" s="153">
        <v>25</v>
      </c>
      <c r="J41" s="153">
        <v>1291.5</v>
      </c>
      <c r="K41" s="153">
        <v>1368</v>
      </c>
      <c r="L41" s="150">
        <v>0</v>
      </c>
      <c r="M41" s="148">
        <f t="shared" ref="M41" si="28">+H41+I41+J41+K41+L41</f>
        <v>3832.83</v>
      </c>
      <c r="N41" s="32">
        <f t="shared" ref="N41" si="29">+G41-M41</f>
        <v>41167.17</v>
      </c>
    </row>
    <row r="42" spans="1:14" ht="34.5" customHeight="1" x14ac:dyDescent="0.45">
      <c r="A42" s="34">
        <v>34</v>
      </c>
      <c r="B42" s="97" t="s">
        <v>340</v>
      </c>
      <c r="C42" s="79" t="s">
        <v>194</v>
      </c>
      <c r="D42" s="79" t="s">
        <v>138</v>
      </c>
      <c r="E42" s="79" t="s">
        <v>166</v>
      </c>
      <c r="F42" s="79" t="s">
        <v>159</v>
      </c>
      <c r="G42" s="159">
        <v>40000</v>
      </c>
      <c r="H42" s="152">
        <v>442.65</v>
      </c>
      <c r="I42" s="153">
        <v>25</v>
      </c>
      <c r="J42" s="153">
        <v>1148</v>
      </c>
      <c r="K42" s="153">
        <v>1216</v>
      </c>
      <c r="L42" s="150">
        <v>0</v>
      </c>
      <c r="M42" s="148">
        <f t="shared" ref="M42" si="30">+H42+I42+J42+K42+L42</f>
        <v>2831.65</v>
      </c>
      <c r="N42" s="32">
        <f t="shared" ref="N42" si="31">+G42-M42</f>
        <v>37168.35</v>
      </c>
    </row>
    <row r="43" spans="1:14" ht="34.5" customHeight="1" x14ac:dyDescent="0.45">
      <c r="A43" s="113" t="s">
        <v>411</v>
      </c>
      <c r="B43" s="97" t="s">
        <v>352</v>
      </c>
      <c r="C43" s="79" t="s">
        <v>180</v>
      </c>
      <c r="D43" s="79" t="s">
        <v>138</v>
      </c>
      <c r="E43" s="79" t="s">
        <v>166</v>
      </c>
      <c r="F43" s="79" t="s">
        <v>159</v>
      </c>
      <c r="G43" s="159">
        <v>40000</v>
      </c>
      <c r="H43" s="152">
        <v>442.65</v>
      </c>
      <c r="I43" s="153">
        <v>25</v>
      </c>
      <c r="J43" s="153">
        <v>1148</v>
      </c>
      <c r="K43" s="153">
        <v>1216</v>
      </c>
      <c r="L43" s="150">
        <v>0</v>
      </c>
      <c r="M43" s="148">
        <f t="shared" ref="M43" si="32">+H43+I43+J43+K43+L43</f>
        <v>2831.65</v>
      </c>
      <c r="N43" s="32">
        <f t="shared" ref="N43" si="33">+G43-M43</f>
        <v>37168.35</v>
      </c>
    </row>
    <row r="44" spans="1:14" ht="34.5" customHeight="1" x14ac:dyDescent="0.45">
      <c r="A44" s="113" t="s">
        <v>397</v>
      </c>
      <c r="B44" s="97" t="s">
        <v>207</v>
      </c>
      <c r="C44" s="79" t="s">
        <v>208</v>
      </c>
      <c r="D44" s="79" t="s">
        <v>209</v>
      </c>
      <c r="E44" s="79" t="s">
        <v>166</v>
      </c>
      <c r="F44" s="79" t="s">
        <v>158</v>
      </c>
      <c r="G44" s="159">
        <v>40000</v>
      </c>
      <c r="H44" s="152">
        <v>442.65</v>
      </c>
      <c r="I44" s="153">
        <v>25</v>
      </c>
      <c r="J44" s="153">
        <v>1148</v>
      </c>
      <c r="K44" s="153">
        <v>1216</v>
      </c>
      <c r="L44" s="150">
        <v>0</v>
      </c>
      <c r="M44" s="148">
        <f t="shared" ref="M44:M49" si="34">+H44+I44+J44+K44+L44</f>
        <v>2831.65</v>
      </c>
      <c r="N44" s="32">
        <f t="shared" ref="N44:N49" si="35">+G44-M44</f>
        <v>37168.35</v>
      </c>
    </row>
    <row r="45" spans="1:14" ht="34.5" customHeight="1" x14ac:dyDescent="0.45">
      <c r="A45" s="34">
        <v>37</v>
      </c>
      <c r="B45" s="97" t="s">
        <v>230</v>
      </c>
      <c r="C45" s="79" t="s">
        <v>177</v>
      </c>
      <c r="D45" s="79" t="s">
        <v>209</v>
      </c>
      <c r="E45" s="79" t="s">
        <v>166</v>
      </c>
      <c r="F45" s="79" t="s">
        <v>158</v>
      </c>
      <c r="G45" s="159">
        <v>40000</v>
      </c>
      <c r="H45" s="152">
        <v>442.65</v>
      </c>
      <c r="I45" s="153">
        <v>25</v>
      </c>
      <c r="J45" s="153">
        <v>1148</v>
      </c>
      <c r="K45" s="153">
        <v>1216</v>
      </c>
      <c r="L45" s="150">
        <v>0</v>
      </c>
      <c r="M45" s="148">
        <f t="shared" si="34"/>
        <v>2831.65</v>
      </c>
      <c r="N45" s="32">
        <f t="shared" si="35"/>
        <v>37168.35</v>
      </c>
    </row>
    <row r="46" spans="1:14" ht="34.5" customHeight="1" x14ac:dyDescent="0.45">
      <c r="A46" s="113" t="s">
        <v>412</v>
      </c>
      <c r="B46" s="97" t="s">
        <v>312</v>
      </c>
      <c r="C46" s="78" t="s">
        <v>248</v>
      </c>
      <c r="D46" s="79" t="s">
        <v>138</v>
      </c>
      <c r="E46" s="79" t="s">
        <v>166</v>
      </c>
      <c r="F46" s="79" t="s">
        <v>159</v>
      </c>
      <c r="G46" s="158">
        <v>40000</v>
      </c>
      <c r="H46" s="152">
        <v>442.65</v>
      </c>
      <c r="I46" s="153">
        <v>25</v>
      </c>
      <c r="J46" s="153">
        <v>1148</v>
      </c>
      <c r="K46" s="153">
        <v>1216</v>
      </c>
      <c r="L46" s="150">
        <v>0</v>
      </c>
      <c r="M46" s="148">
        <f t="shared" si="34"/>
        <v>2831.65</v>
      </c>
      <c r="N46" s="32">
        <f t="shared" si="35"/>
        <v>37168.35</v>
      </c>
    </row>
    <row r="47" spans="1:14" ht="34.5" customHeight="1" x14ac:dyDescent="0.45">
      <c r="A47" s="34">
        <v>39</v>
      </c>
      <c r="B47" s="99" t="s">
        <v>339</v>
      </c>
      <c r="C47" s="79" t="s">
        <v>194</v>
      </c>
      <c r="D47" s="79" t="s">
        <v>138</v>
      </c>
      <c r="E47" s="79" t="s">
        <v>166</v>
      </c>
      <c r="F47" s="79" t="s">
        <v>159</v>
      </c>
      <c r="G47" s="158">
        <v>40000</v>
      </c>
      <c r="H47" s="152">
        <v>442.65</v>
      </c>
      <c r="I47" s="153">
        <v>25</v>
      </c>
      <c r="J47" s="153">
        <v>1148</v>
      </c>
      <c r="K47" s="153">
        <v>1216</v>
      </c>
      <c r="L47" s="150">
        <v>0</v>
      </c>
      <c r="M47" s="148">
        <f t="shared" ref="M47" si="36">+H47+I47+J47+K47+L47</f>
        <v>2831.65</v>
      </c>
      <c r="N47" s="32">
        <f t="shared" ref="N47" si="37">+G47-M47</f>
        <v>37168.35</v>
      </c>
    </row>
    <row r="48" spans="1:14" ht="34.5" customHeight="1" x14ac:dyDescent="0.45">
      <c r="A48" s="34">
        <v>40</v>
      </c>
      <c r="B48" s="97" t="s">
        <v>330</v>
      </c>
      <c r="C48" s="79" t="s">
        <v>174</v>
      </c>
      <c r="D48" s="79" t="s">
        <v>138</v>
      </c>
      <c r="E48" s="79" t="s">
        <v>166</v>
      </c>
      <c r="F48" s="79" t="s">
        <v>159</v>
      </c>
      <c r="G48" s="158">
        <v>40000</v>
      </c>
      <c r="H48" s="152">
        <v>442.65</v>
      </c>
      <c r="I48" s="153">
        <v>25</v>
      </c>
      <c r="J48" s="153">
        <v>1148</v>
      </c>
      <c r="K48" s="153">
        <v>1216</v>
      </c>
      <c r="L48" s="150">
        <v>0</v>
      </c>
      <c r="M48" s="148">
        <f t="shared" ref="M48" si="38">+H48+I48+J48+K48+L48</f>
        <v>2831.65</v>
      </c>
      <c r="N48" s="32">
        <f t="shared" ref="N48" si="39">+G48-M48</f>
        <v>37168.35</v>
      </c>
    </row>
    <row r="49" spans="1:14" ht="34.5" customHeight="1" x14ac:dyDescent="0.45">
      <c r="A49" s="113" t="s">
        <v>413</v>
      </c>
      <c r="B49" s="97" t="s">
        <v>292</v>
      </c>
      <c r="C49" s="79" t="s">
        <v>293</v>
      </c>
      <c r="D49" s="79" t="s">
        <v>294</v>
      </c>
      <c r="E49" s="79" t="s">
        <v>166</v>
      </c>
      <c r="F49" s="79" t="s">
        <v>159</v>
      </c>
      <c r="G49" s="158">
        <v>40000</v>
      </c>
      <c r="H49" s="152">
        <v>185.33</v>
      </c>
      <c r="I49" s="153">
        <v>25</v>
      </c>
      <c r="J49" s="153">
        <v>1148</v>
      </c>
      <c r="K49" s="153">
        <v>1216</v>
      </c>
      <c r="L49" s="148">
        <v>1715.46</v>
      </c>
      <c r="M49" s="148">
        <f t="shared" si="34"/>
        <v>4289.79</v>
      </c>
      <c r="N49" s="32">
        <f t="shared" si="35"/>
        <v>35710.21</v>
      </c>
    </row>
    <row r="50" spans="1:14" ht="34.5" customHeight="1" x14ac:dyDescent="0.45">
      <c r="A50" s="34">
        <v>42</v>
      </c>
      <c r="B50" s="97" t="s">
        <v>170</v>
      </c>
      <c r="C50" s="79" t="s">
        <v>178</v>
      </c>
      <c r="D50" s="79" t="s">
        <v>336</v>
      </c>
      <c r="E50" s="79" t="s">
        <v>166</v>
      </c>
      <c r="F50" s="79" t="s">
        <v>158</v>
      </c>
      <c r="G50" s="160">
        <v>35000</v>
      </c>
      <c r="H50" s="153">
        <v>0</v>
      </c>
      <c r="I50" s="153">
        <v>25</v>
      </c>
      <c r="J50" s="153">
        <v>1004.5</v>
      </c>
      <c r="K50" s="153">
        <v>1064</v>
      </c>
      <c r="L50" s="150">
        <v>0</v>
      </c>
      <c r="M50" s="148">
        <f t="shared" si="0"/>
        <v>2093.5</v>
      </c>
      <c r="N50" s="32">
        <f t="shared" ref="N50" si="40">+G50-M50</f>
        <v>32906.5</v>
      </c>
    </row>
    <row r="51" spans="1:14" ht="46.5" customHeight="1" x14ac:dyDescent="0.45">
      <c r="A51" s="228" t="s">
        <v>162</v>
      </c>
      <c r="B51" s="229"/>
      <c r="C51" s="229"/>
      <c r="D51" s="229"/>
      <c r="E51" s="229"/>
      <c r="F51" s="229"/>
      <c r="G51" s="161">
        <f t="shared" ref="G51:N51" si="41">SUM(G9:G50)</f>
        <v>2410000</v>
      </c>
      <c r="H51" s="154">
        <f>SUM(H9:H50)</f>
        <v>146253.2899999998</v>
      </c>
      <c r="I51" s="154">
        <f t="shared" si="41"/>
        <v>1050</v>
      </c>
      <c r="J51" s="154">
        <f t="shared" si="41"/>
        <v>69167</v>
      </c>
      <c r="K51" s="154">
        <f t="shared" si="41"/>
        <v>73264</v>
      </c>
      <c r="L51" s="154">
        <f t="shared" si="41"/>
        <v>15400.5</v>
      </c>
      <c r="M51" s="151">
        <f t="shared" si="41"/>
        <v>305134.7900000001</v>
      </c>
      <c r="N51" s="151">
        <f t="shared" si="41"/>
        <v>2104865.21</v>
      </c>
    </row>
    <row r="52" spans="1:14" ht="46.5" customHeight="1" x14ac:dyDescent="0.3">
      <c r="H52" s="223"/>
      <c r="I52" s="220"/>
    </row>
    <row r="53" spans="1:14" ht="46.5" customHeight="1" x14ac:dyDescent="0.5">
      <c r="A53" s="37"/>
      <c r="B53" s="87" t="s">
        <v>80</v>
      </c>
      <c r="C53" s="88"/>
      <c r="D53" s="88"/>
      <c r="E53" s="88"/>
      <c r="F53" s="88"/>
      <c r="G53" s="162"/>
      <c r="H53" s="89" t="s">
        <v>81</v>
      </c>
      <c r="I53" s="89"/>
      <c r="J53" s="89"/>
      <c r="K53" s="90"/>
      <c r="L53" s="91"/>
      <c r="M53" s="86"/>
      <c r="N53" s="36"/>
    </row>
    <row r="54" spans="1:14" ht="33.75" customHeight="1" x14ac:dyDescent="0.5">
      <c r="A54" s="37"/>
      <c r="B54" s="87" t="s">
        <v>163</v>
      </c>
      <c r="C54" s="88"/>
      <c r="D54" s="88"/>
      <c r="E54" s="88"/>
      <c r="F54" s="88"/>
      <c r="G54" s="162"/>
      <c r="H54" s="89" t="s">
        <v>82</v>
      </c>
      <c r="I54" s="89"/>
      <c r="J54" s="90"/>
      <c r="K54" s="89"/>
      <c r="L54" s="91"/>
      <c r="M54" s="86"/>
      <c r="N54" s="36"/>
    </row>
    <row r="55" spans="1:14" ht="46.5" customHeight="1" x14ac:dyDescent="0.45">
      <c r="A55" s="37"/>
      <c r="B55" s="52"/>
      <c r="C55" s="39"/>
      <c r="D55" s="39"/>
      <c r="E55" s="39"/>
      <c r="F55" s="39"/>
      <c r="G55" s="163"/>
      <c r="H55" s="40"/>
      <c r="I55" s="40"/>
      <c r="J55" s="40"/>
      <c r="K55" s="41"/>
      <c r="L55" s="41"/>
      <c r="M55" s="41"/>
      <c r="N55" s="36"/>
    </row>
    <row r="56" spans="1:14" ht="46.5" customHeight="1" x14ac:dyDescent="0.45">
      <c r="A56" s="37"/>
      <c r="B56" s="52"/>
      <c r="C56" s="39"/>
      <c r="D56" s="39"/>
      <c r="E56" s="39"/>
      <c r="F56" s="39"/>
      <c r="G56" s="163"/>
      <c r="H56" s="41"/>
      <c r="I56" s="41"/>
      <c r="J56" s="41"/>
      <c r="K56" s="41"/>
      <c r="L56" s="41"/>
      <c r="M56" s="41"/>
      <c r="N56" s="36"/>
    </row>
    <row r="57" spans="1:14" ht="46.5" customHeight="1" x14ac:dyDescent="0.45">
      <c r="A57" s="37"/>
      <c r="B57" s="52"/>
      <c r="C57" s="39"/>
      <c r="D57" s="39"/>
      <c r="E57" s="39"/>
      <c r="F57" s="39"/>
      <c r="G57" s="163"/>
      <c r="H57" s="41"/>
      <c r="I57" s="41"/>
      <c r="J57" s="41"/>
      <c r="K57" s="41"/>
      <c r="L57" s="41"/>
      <c r="M57" s="41"/>
      <c r="N57" s="36"/>
    </row>
    <row r="58" spans="1:14" ht="46.5" customHeight="1" x14ac:dyDescent="0.4">
      <c r="A58" s="37"/>
      <c r="B58" s="51"/>
      <c r="C58" s="35"/>
      <c r="D58" s="35"/>
      <c r="E58" s="35"/>
      <c r="F58" s="35"/>
      <c r="G58" s="164"/>
      <c r="H58" s="36"/>
      <c r="I58" s="36"/>
      <c r="J58" s="36"/>
      <c r="K58" s="36"/>
      <c r="L58" s="36"/>
      <c r="M58" s="36"/>
      <c r="N58" s="36"/>
    </row>
    <row r="59" spans="1:14" ht="46.5" customHeight="1" x14ac:dyDescent="0.45">
      <c r="A59" s="102"/>
      <c r="B59" s="53"/>
      <c r="C59" s="42"/>
      <c r="D59" s="42"/>
      <c r="E59" s="42"/>
      <c r="F59" s="42"/>
      <c r="G59" s="165"/>
      <c r="H59" s="43"/>
      <c r="I59" s="43"/>
      <c r="J59" s="43"/>
      <c r="K59" s="43"/>
      <c r="L59" s="116"/>
      <c r="M59" s="116"/>
      <c r="N59" s="116"/>
    </row>
    <row r="60" spans="1:14" ht="46.5" customHeight="1" x14ac:dyDescent="0.45">
      <c r="A60" s="102"/>
      <c r="B60" s="53"/>
      <c r="C60" s="42"/>
      <c r="D60" s="42"/>
      <c r="E60" s="42"/>
      <c r="F60" s="42"/>
      <c r="G60" s="165"/>
      <c r="H60" s="43"/>
      <c r="I60" s="43"/>
      <c r="J60" s="43"/>
      <c r="K60" s="43"/>
      <c r="L60" s="116"/>
      <c r="M60" s="116"/>
      <c r="N60" s="116"/>
    </row>
  </sheetData>
  <sortState xmlns:xlrd2="http://schemas.microsoft.com/office/spreadsheetml/2017/richdata2" ref="A9:N50">
    <sortCondition descending="1" ref="G9:G50"/>
  </sortState>
  <mergeCells count="6">
    <mergeCell ref="A51:F51"/>
    <mergeCell ref="A6:N6"/>
    <mergeCell ref="A5:N5"/>
    <mergeCell ref="A4:N4"/>
    <mergeCell ref="A1:XFD1"/>
    <mergeCell ref="A7:N7"/>
  </mergeCells>
  <phoneticPr fontId="26" type="noConversion"/>
  <printOptions horizontalCentered="1" verticalCentered="1"/>
  <pageMargins left="0.11811023622047245" right="0.23622047244094491" top="0.19685039370078741" bottom="0.11811023622047245" header="0.11811023622047245" footer="0.19685039370078741"/>
  <pageSetup paperSize="5" scale="3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61"/>
  <sheetViews>
    <sheetView tabSelected="1" view="pageBreakPreview" topLeftCell="D9" zoomScale="59" zoomScaleNormal="59" zoomScaleSheetLayoutView="59" zoomScalePageLayoutView="39" workbookViewId="0">
      <selection activeCell="G16" sqref="G16"/>
    </sheetView>
  </sheetViews>
  <sheetFormatPr baseColWidth="10" defaultColWidth="9.140625" defaultRowHeight="39" customHeight="1" x14ac:dyDescent="0.25"/>
  <cols>
    <col min="1" max="1" width="16.7109375" customWidth="1"/>
    <col min="2" max="2" width="61" customWidth="1"/>
    <col min="3" max="3" width="97.42578125" customWidth="1"/>
    <col min="4" max="4" width="90.140625" customWidth="1"/>
    <col min="5" max="5" width="34.7109375" customWidth="1"/>
    <col min="6" max="6" width="27.140625" customWidth="1"/>
    <col min="7" max="7" width="28.85546875" style="130" customWidth="1"/>
    <col min="8" max="8" width="30" style="63" customWidth="1"/>
    <col min="9" max="9" width="28" style="130" customWidth="1"/>
    <col min="10" max="10" width="24.5703125" style="63" customWidth="1"/>
    <col min="11" max="11" width="32.5703125" style="63" customWidth="1"/>
    <col min="12" max="12" width="28.5703125" style="63" customWidth="1"/>
    <col min="13" max="13" width="25" style="63" customWidth="1"/>
    <col min="14" max="14" width="37" style="63" customWidth="1"/>
  </cols>
  <sheetData>
    <row r="1" spans="1:14" s="1" customFormat="1" ht="33" customHeight="1" x14ac:dyDescent="0.5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135"/>
    </row>
    <row r="2" spans="1:14" s="1" customFormat="1" ht="31.5" customHeight="1" x14ac:dyDescent="0.5">
      <c r="A2" s="2"/>
      <c r="B2" s="2"/>
      <c r="C2" s="2"/>
      <c r="D2" s="2"/>
      <c r="E2" s="2"/>
      <c r="F2" s="2"/>
      <c r="G2" s="123"/>
      <c r="H2" s="55"/>
      <c r="I2" s="123"/>
      <c r="J2" s="55"/>
      <c r="K2" s="55"/>
      <c r="L2" s="55"/>
      <c r="M2" s="55"/>
      <c r="N2" s="55"/>
    </row>
    <row r="3" spans="1:14" s="1" customFormat="1" ht="30" customHeight="1" x14ac:dyDescent="0.5">
      <c r="A3" s="230" t="s">
        <v>0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</row>
    <row r="4" spans="1:14" s="1" customFormat="1" ht="29.25" customHeight="1" x14ac:dyDescent="0.5">
      <c r="A4" s="232" t="s">
        <v>405</v>
      </c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</row>
    <row r="5" spans="1:14" s="1" customFormat="1" ht="25.5" customHeight="1" x14ac:dyDescent="0.5">
      <c r="A5" s="230" t="s">
        <v>186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</row>
    <row r="6" spans="1:14" s="1" customFormat="1" ht="6" customHeight="1" x14ac:dyDescent="0.5">
      <c r="A6" s="237"/>
      <c r="B6" s="237"/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s="1" customFormat="1" ht="56.25" customHeight="1" x14ac:dyDescent="0.5">
      <c r="A7" s="5" t="s">
        <v>1</v>
      </c>
      <c r="B7" s="6" t="s">
        <v>2</v>
      </c>
      <c r="C7" s="6" t="s">
        <v>3</v>
      </c>
      <c r="D7" s="6" t="s">
        <v>4</v>
      </c>
      <c r="E7" s="7" t="s">
        <v>5</v>
      </c>
      <c r="F7" s="7" t="s">
        <v>157</v>
      </c>
      <c r="G7" s="136" t="s">
        <v>161</v>
      </c>
      <c r="H7" s="137" t="s">
        <v>6</v>
      </c>
      <c r="I7" s="56" t="s">
        <v>7</v>
      </c>
      <c r="J7" s="137" t="s">
        <v>8</v>
      </c>
      <c r="K7" s="136" t="s">
        <v>9</v>
      </c>
      <c r="L7" s="136" t="s">
        <v>10</v>
      </c>
      <c r="M7" s="136" t="s">
        <v>11</v>
      </c>
      <c r="N7" s="137" t="s">
        <v>12</v>
      </c>
    </row>
    <row r="8" spans="1:14" s="8" customFormat="1" ht="39" customHeight="1" x14ac:dyDescent="0.45">
      <c r="A8" s="9">
        <v>1</v>
      </c>
      <c r="B8" s="80" t="s">
        <v>91</v>
      </c>
      <c r="C8" s="80" t="s">
        <v>249</v>
      </c>
      <c r="D8" s="80" t="s">
        <v>341</v>
      </c>
      <c r="E8" s="80" t="s">
        <v>24</v>
      </c>
      <c r="F8" s="11" t="s">
        <v>159</v>
      </c>
      <c r="G8" s="57">
        <v>90000</v>
      </c>
      <c r="H8" s="57">
        <v>9753.19</v>
      </c>
      <c r="I8" s="57">
        <v>25</v>
      </c>
      <c r="J8" s="57">
        <v>2583</v>
      </c>
      <c r="K8" s="57">
        <v>2736</v>
      </c>
      <c r="L8" s="213">
        <v>3333.32</v>
      </c>
      <c r="M8" s="57">
        <f t="shared" ref="M8:M9" si="0">+H8+I8+J8+K8+L8</f>
        <v>18430.510000000002</v>
      </c>
      <c r="N8" s="57">
        <f t="shared" ref="N8:N9" si="1">+G8-M8</f>
        <v>71569.489999999991</v>
      </c>
    </row>
    <row r="9" spans="1:14" ht="39" customHeight="1" x14ac:dyDescent="0.45">
      <c r="A9" s="9">
        <v>2</v>
      </c>
      <c r="B9" s="80" t="s">
        <v>98</v>
      </c>
      <c r="C9" s="80" t="s">
        <v>191</v>
      </c>
      <c r="D9" s="80" t="s">
        <v>357</v>
      </c>
      <c r="E9" s="80" t="s">
        <v>24</v>
      </c>
      <c r="F9" s="11" t="s">
        <v>159</v>
      </c>
      <c r="G9" s="57">
        <v>80000</v>
      </c>
      <c r="H9" s="57">
        <v>7400.94</v>
      </c>
      <c r="I9" s="57">
        <v>25</v>
      </c>
      <c r="J9" s="57">
        <v>2296</v>
      </c>
      <c r="K9" s="57">
        <v>2432</v>
      </c>
      <c r="L9" s="213">
        <v>0</v>
      </c>
      <c r="M9" s="57">
        <f t="shared" si="0"/>
        <v>12153.939999999999</v>
      </c>
      <c r="N9" s="57">
        <f t="shared" si="1"/>
        <v>67846.06</v>
      </c>
    </row>
    <row r="10" spans="1:14" ht="39" customHeight="1" x14ac:dyDescent="0.45">
      <c r="A10" s="9">
        <v>3</v>
      </c>
      <c r="B10" s="80" t="s">
        <v>92</v>
      </c>
      <c r="C10" s="80" t="s">
        <v>177</v>
      </c>
      <c r="D10" s="80" t="s">
        <v>23</v>
      </c>
      <c r="E10" s="80" t="s">
        <v>24</v>
      </c>
      <c r="F10" s="11" t="s">
        <v>158</v>
      </c>
      <c r="G10" s="57">
        <v>75000</v>
      </c>
      <c r="H10" s="57">
        <v>6309.35</v>
      </c>
      <c r="I10" s="147">
        <v>25</v>
      </c>
      <c r="J10" s="57">
        <v>2152.5</v>
      </c>
      <c r="K10" s="57">
        <v>2280</v>
      </c>
      <c r="L10" s="213">
        <v>7240.05</v>
      </c>
      <c r="M10" s="57">
        <f t="shared" ref="M10:M11" si="2">+H10+I10+J10+K10+L10</f>
        <v>18006.900000000001</v>
      </c>
      <c r="N10" s="57">
        <f t="shared" ref="N10:N11" si="3">+G10-M10</f>
        <v>56993.1</v>
      </c>
    </row>
    <row r="11" spans="1:14" s="4" customFormat="1" ht="39" customHeight="1" x14ac:dyDescent="0.45">
      <c r="A11" s="9">
        <v>4</v>
      </c>
      <c r="B11" s="80" t="s">
        <v>217</v>
      </c>
      <c r="C11" s="80" t="s">
        <v>252</v>
      </c>
      <c r="D11" s="80" t="s">
        <v>23</v>
      </c>
      <c r="E11" s="80" t="s">
        <v>18</v>
      </c>
      <c r="F11" s="11" t="s">
        <v>158</v>
      </c>
      <c r="G11" s="57">
        <v>65000</v>
      </c>
      <c r="H11" s="57">
        <v>4427.55</v>
      </c>
      <c r="I11" s="57">
        <v>25</v>
      </c>
      <c r="J11" s="57">
        <v>1865.5</v>
      </c>
      <c r="K11" s="57">
        <v>1976</v>
      </c>
      <c r="L11" s="213">
        <v>0</v>
      </c>
      <c r="M11" s="57">
        <f t="shared" si="2"/>
        <v>8294.0499999999993</v>
      </c>
      <c r="N11" s="57">
        <f t="shared" si="3"/>
        <v>56705.95</v>
      </c>
    </row>
    <row r="12" spans="1:14" s="4" customFormat="1" ht="39.75" customHeight="1" x14ac:dyDescent="0.45">
      <c r="A12" s="9">
        <v>5</v>
      </c>
      <c r="B12" s="11" t="s">
        <v>87</v>
      </c>
      <c r="C12" s="11" t="s">
        <v>191</v>
      </c>
      <c r="D12" s="11" t="s">
        <v>88</v>
      </c>
      <c r="E12" s="11" t="s">
        <v>18</v>
      </c>
      <c r="F12" s="11" t="s">
        <v>159</v>
      </c>
      <c r="G12" s="57">
        <v>60000</v>
      </c>
      <c r="H12" s="57">
        <v>3486.65</v>
      </c>
      <c r="I12" s="57">
        <v>25</v>
      </c>
      <c r="J12" s="57">
        <v>1722</v>
      </c>
      <c r="K12" s="57">
        <v>1824</v>
      </c>
      <c r="L12" s="213">
        <v>0</v>
      </c>
      <c r="M12" s="57">
        <f t="shared" ref="M12" si="4">+H12+I12+J12+K12+L12</f>
        <v>7057.65</v>
      </c>
      <c r="N12" s="57">
        <f t="shared" ref="N12" si="5">+G12-M12</f>
        <v>52942.35</v>
      </c>
    </row>
    <row r="13" spans="1:14" ht="39" customHeight="1" x14ac:dyDescent="0.45">
      <c r="A13" s="9">
        <v>6</v>
      </c>
      <c r="B13" s="80" t="s">
        <v>215</v>
      </c>
      <c r="C13" s="80" t="s">
        <v>177</v>
      </c>
      <c r="D13" s="80" t="s">
        <v>94</v>
      </c>
      <c r="E13" s="80" t="s">
        <v>24</v>
      </c>
      <c r="F13" s="11" t="s">
        <v>158</v>
      </c>
      <c r="G13" s="57">
        <v>55000</v>
      </c>
      <c r="H13" s="57">
        <v>2559.6799999999998</v>
      </c>
      <c r="I13" s="57">
        <v>25</v>
      </c>
      <c r="J13" s="57">
        <v>1578.5</v>
      </c>
      <c r="K13" s="57">
        <v>1672</v>
      </c>
      <c r="L13" s="213">
        <v>2250</v>
      </c>
      <c r="M13" s="57">
        <f t="shared" ref="M13:M47" si="6">+H13+I13+J13+K13+L13</f>
        <v>8085.18</v>
      </c>
      <c r="N13" s="57">
        <f t="shared" ref="N13:N47" si="7">+G13-M13</f>
        <v>46914.82</v>
      </c>
    </row>
    <row r="14" spans="1:14" ht="39" customHeight="1" x14ac:dyDescent="0.45">
      <c r="A14" s="9">
        <v>7</v>
      </c>
      <c r="B14" s="80" t="s">
        <v>95</v>
      </c>
      <c r="C14" s="80" t="s">
        <v>177</v>
      </c>
      <c r="D14" s="80" t="s">
        <v>94</v>
      </c>
      <c r="E14" s="80" t="s">
        <v>24</v>
      </c>
      <c r="F14" s="11" t="s">
        <v>159</v>
      </c>
      <c r="G14" s="57">
        <v>50000</v>
      </c>
      <c r="H14" s="57">
        <v>1854</v>
      </c>
      <c r="I14" s="57">
        <v>25</v>
      </c>
      <c r="J14" s="57">
        <v>1435</v>
      </c>
      <c r="K14" s="57">
        <v>1520</v>
      </c>
      <c r="L14" s="213">
        <v>2200</v>
      </c>
      <c r="M14" s="57">
        <f t="shared" si="6"/>
        <v>7034</v>
      </c>
      <c r="N14" s="57">
        <f t="shared" si="7"/>
        <v>42966</v>
      </c>
    </row>
    <row r="15" spans="1:14" ht="39" customHeight="1" x14ac:dyDescent="0.45">
      <c r="A15" s="9">
        <v>8</v>
      </c>
      <c r="B15" s="80" t="s">
        <v>216</v>
      </c>
      <c r="C15" s="80" t="s">
        <v>177</v>
      </c>
      <c r="D15" s="80" t="s">
        <v>94</v>
      </c>
      <c r="E15" s="80" t="s">
        <v>24</v>
      </c>
      <c r="F15" s="11" t="s">
        <v>158</v>
      </c>
      <c r="G15" s="57">
        <v>50000</v>
      </c>
      <c r="H15" s="57">
        <v>1854</v>
      </c>
      <c r="I15" s="57">
        <v>25</v>
      </c>
      <c r="J15" s="57">
        <v>1435</v>
      </c>
      <c r="K15" s="57">
        <v>1520</v>
      </c>
      <c r="L15" s="213">
        <v>500</v>
      </c>
      <c r="M15" s="57">
        <f t="shared" si="6"/>
        <v>5334</v>
      </c>
      <c r="N15" s="57">
        <f t="shared" si="7"/>
        <v>44666</v>
      </c>
    </row>
    <row r="16" spans="1:14" ht="39" customHeight="1" x14ac:dyDescent="0.45">
      <c r="A16" s="9">
        <v>9</v>
      </c>
      <c r="B16" s="80" t="s">
        <v>89</v>
      </c>
      <c r="C16" s="80" t="s">
        <v>191</v>
      </c>
      <c r="D16" s="80" t="s">
        <v>90</v>
      </c>
      <c r="E16" s="80" t="s">
        <v>24</v>
      </c>
      <c r="F16" s="11" t="s">
        <v>158</v>
      </c>
      <c r="G16" s="57">
        <v>45000</v>
      </c>
      <c r="H16" s="57">
        <v>1148.33</v>
      </c>
      <c r="I16" s="57">
        <v>25</v>
      </c>
      <c r="J16" s="57">
        <v>1291.5</v>
      </c>
      <c r="K16" s="57">
        <v>1368</v>
      </c>
      <c r="L16" s="213">
        <v>0</v>
      </c>
      <c r="M16" s="57">
        <f t="shared" si="6"/>
        <v>3832.83</v>
      </c>
      <c r="N16" s="57">
        <f t="shared" si="7"/>
        <v>41167.17</v>
      </c>
    </row>
    <row r="17" spans="1:14" s="54" customFormat="1" ht="39" customHeight="1" x14ac:dyDescent="0.45">
      <c r="A17" s="9">
        <v>10</v>
      </c>
      <c r="B17" s="80" t="s">
        <v>114</v>
      </c>
      <c r="C17" s="80" t="s">
        <v>197</v>
      </c>
      <c r="D17" s="80" t="s">
        <v>243</v>
      </c>
      <c r="E17" s="80" t="s">
        <v>18</v>
      </c>
      <c r="F17" s="80" t="s">
        <v>158</v>
      </c>
      <c r="G17" s="83">
        <v>45000</v>
      </c>
      <c r="H17" s="83">
        <v>1148.33</v>
      </c>
      <c r="I17" s="83">
        <v>25</v>
      </c>
      <c r="J17" s="83">
        <v>1291.5</v>
      </c>
      <c r="K17" s="83">
        <v>1368</v>
      </c>
      <c r="L17" s="213">
        <v>450</v>
      </c>
      <c r="M17" s="83">
        <f>+H17+I17+J17+K17+L17</f>
        <v>4282.83</v>
      </c>
      <c r="N17" s="83">
        <f>+G17-M17</f>
        <v>40717.17</v>
      </c>
    </row>
    <row r="18" spans="1:14" ht="39" customHeight="1" x14ac:dyDescent="0.45">
      <c r="A18" s="9">
        <v>11</v>
      </c>
      <c r="B18" s="80" t="s">
        <v>113</v>
      </c>
      <c r="C18" s="80" t="s">
        <v>177</v>
      </c>
      <c r="D18" s="80" t="s">
        <v>49</v>
      </c>
      <c r="E18" s="80" t="s">
        <v>18</v>
      </c>
      <c r="F18" s="11" t="s">
        <v>158</v>
      </c>
      <c r="G18" s="57">
        <v>45000</v>
      </c>
      <c r="H18" s="57">
        <v>1148.33</v>
      </c>
      <c r="I18" s="57">
        <v>25</v>
      </c>
      <c r="J18" s="57">
        <v>1291.5</v>
      </c>
      <c r="K18" s="57">
        <v>1368</v>
      </c>
      <c r="L18" s="213"/>
      <c r="M18" s="57">
        <f t="shared" ref="M18" si="8">+H18+I18+J18+K18+L18</f>
        <v>3832.83</v>
      </c>
      <c r="N18" s="57">
        <f t="shared" ref="N18" si="9">+G18-M18</f>
        <v>41167.17</v>
      </c>
    </row>
    <row r="19" spans="1:14" ht="39" customHeight="1" x14ac:dyDescent="0.45">
      <c r="A19" s="9">
        <v>12</v>
      </c>
      <c r="B19" s="80" t="s">
        <v>96</v>
      </c>
      <c r="C19" s="80" t="s">
        <v>177</v>
      </c>
      <c r="D19" s="80" t="s">
        <v>97</v>
      </c>
      <c r="E19" s="80" t="s">
        <v>24</v>
      </c>
      <c r="F19" s="11" t="s">
        <v>158</v>
      </c>
      <c r="G19" s="57">
        <v>40000</v>
      </c>
      <c r="H19" s="57">
        <v>442.65</v>
      </c>
      <c r="I19" s="57">
        <v>25</v>
      </c>
      <c r="J19" s="57">
        <v>1148</v>
      </c>
      <c r="K19" s="57">
        <v>1216</v>
      </c>
      <c r="L19" s="213">
        <v>0</v>
      </c>
      <c r="M19" s="57">
        <f t="shared" si="6"/>
        <v>2831.65</v>
      </c>
      <c r="N19" s="57">
        <f t="shared" si="7"/>
        <v>37168.35</v>
      </c>
    </row>
    <row r="20" spans="1:14" ht="39" customHeight="1" x14ac:dyDescent="0.45">
      <c r="A20" s="9">
        <v>13</v>
      </c>
      <c r="B20" s="80" t="s">
        <v>110</v>
      </c>
      <c r="C20" s="80" t="s">
        <v>177</v>
      </c>
      <c r="D20" s="80" t="s">
        <v>111</v>
      </c>
      <c r="E20" s="80" t="s">
        <v>18</v>
      </c>
      <c r="F20" s="11" t="s">
        <v>159</v>
      </c>
      <c r="G20" s="57">
        <v>40000</v>
      </c>
      <c r="H20" s="57">
        <v>442.65</v>
      </c>
      <c r="I20" s="57">
        <v>25</v>
      </c>
      <c r="J20" s="57">
        <v>1148</v>
      </c>
      <c r="K20" s="57">
        <v>1216</v>
      </c>
      <c r="L20" s="213">
        <v>400</v>
      </c>
      <c r="M20" s="57">
        <f t="shared" ref="M20" si="10">+H20+I20+J20+K20+L20</f>
        <v>3231.65</v>
      </c>
      <c r="N20" s="57">
        <f t="shared" ref="N20" si="11">+G20-M20</f>
        <v>36768.35</v>
      </c>
    </row>
    <row r="21" spans="1:14" ht="39" customHeight="1" x14ac:dyDescent="0.45">
      <c r="A21" s="9">
        <v>14</v>
      </c>
      <c r="B21" s="80" t="s">
        <v>107</v>
      </c>
      <c r="C21" s="80" t="s">
        <v>177</v>
      </c>
      <c r="D21" s="80" t="s">
        <v>100</v>
      </c>
      <c r="E21" s="80" t="s">
        <v>18</v>
      </c>
      <c r="F21" s="11" t="s">
        <v>158</v>
      </c>
      <c r="G21" s="57">
        <v>35000</v>
      </c>
      <c r="H21" s="57">
        <v>0</v>
      </c>
      <c r="I21" s="57">
        <v>25</v>
      </c>
      <c r="J21" s="222">
        <v>1004.5</v>
      </c>
      <c r="K21" s="57">
        <v>1064</v>
      </c>
      <c r="L21" s="213">
        <v>0</v>
      </c>
      <c r="M21" s="57">
        <f t="shared" si="6"/>
        <v>2093.5</v>
      </c>
      <c r="N21" s="57">
        <f t="shared" si="7"/>
        <v>32906.5</v>
      </c>
    </row>
    <row r="22" spans="1:14" ht="39" customHeight="1" x14ac:dyDescent="0.45">
      <c r="A22" s="9">
        <v>15</v>
      </c>
      <c r="B22" s="80" t="s">
        <v>109</v>
      </c>
      <c r="C22" s="80" t="s">
        <v>177</v>
      </c>
      <c r="D22" s="80" t="s">
        <v>100</v>
      </c>
      <c r="E22" s="80" t="s">
        <v>18</v>
      </c>
      <c r="F22" s="11" t="s">
        <v>158</v>
      </c>
      <c r="G22" s="57">
        <v>35000</v>
      </c>
      <c r="H22" s="57">
        <v>0</v>
      </c>
      <c r="I22" s="57">
        <v>25</v>
      </c>
      <c r="J22" s="222">
        <v>1004.5</v>
      </c>
      <c r="K22" s="57">
        <v>1064</v>
      </c>
      <c r="L22" s="213">
        <v>13318.25</v>
      </c>
      <c r="M22" s="57">
        <f t="shared" si="6"/>
        <v>15411.75</v>
      </c>
      <c r="N22" s="57">
        <f t="shared" si="7"/>
        <v>19588.25</v>
      </c>
    </row>
    <row r="23" spans="1:14" ht="39" customHeight="1" x14ac:dyDescent="0.45">
      <c r="A23" s="9">
        <v>16</v>
      </c>
      <c r="B23" s="80" t="s">
        <v>112</v>
      </c>
      <c r="C23" s="80" t="s">
        <v>197</v>
      </c>
      <c r="D23" s="80" t="s">
        <v>49</v>
      </c>
      <c r="E23" s="80" t="s">
        <v>18</v>
      </c>
      <c r="F23" s="11" t="s">
        <v>158</v>
      </c>
      <c r="G23" s="57">
        <v>35000</v>
      </c>
      <c r="H23" s="57">
        <v>0</v>
      </c>
      <c r="I23" s="57">
        <v>25</v>
      </c>
      <c r="J23" s="222">
        <v>1004.5</v>
      </c>
      <c r="K23" s="57">
        <v>1064</v>
      </c>
      <c r="L23" s="213">
        <v>3430.92</v>
      </c>
      <c r="M23" s="57">
        <f t="shared" si="6"/>
        <v>5524.42</v>
      </c>
      <c r="N23" s="57">
        <f t="shared" si="7"/>
        <v>29475.58</v>
      </c>
    </row>
    <row r="24" spans="1:14" ht="39" customHeight="1" x14ac:dyDescent="0.45">
      <c r="A24" s="9">
        <v>17</v>
      </c>
      <c r="B24" s="80" t="s">
        <v>83</v>
      </c>
      <c r="C24" s="80" t="s">
        <v>218</v>
      </c>
      <c r="D24" s="80" t="s">
        <v>100</v>
      </c>
      <c r="E24" s="80" t="s">
        <v>18</v>
      </c>
      <c r="F24" s="11" t="s">
        <v>158</v>
      </c>
      <c r="G24" s="57">
        <v>35000</v>
      </c>
      <c r="H24" s="57">
        <v>0</v>
      </c>
      <c r="I24" s="57">
        <v>25</v>
      </c>
      <c r="J24" s="222">
        <v>1004.5</v>
      </c>
      <c r="K24" s="57">
        <v>1064</v>
      </c>
      <c r="L24" s="213">
        <v>0</v>
      </c>
      <c r="M24" s="57">
        <f>+H24+I24+J24+K24+L24</f>
        <v>2093.5</v>
      </c>
      <c r="N24" s="57">
        <f>+G24-M24</f>
        <v>32906.5</v>
      </c>
    </row>
    <row r="25" spans="1:14" ht="39" customHeight="1" x14ac:dyDescent="0.45">
      <c r="A25" s="9">
        <v>18</v>
      </c>
      <c r="B25" s="80" t="s">
        <v>344</v>
      </c>
      <c r="C25" s="80" t="s">
        <v>177</v>
      </c>
      <c r="D25" s="80" t="s">
        <v>345</v>
      </c>
      <c r="E25" s="80" t="s">
        <v>18</v>
      </c>
      <c r="F25" s="11" t="s">
        <v>158</v>
      </c>
      <c r="G25" s="57">
        <v>35000</v>
      </c>
      <c r="H25" s="57">
        <v>0</v>
      </c>
      <c r="I25" s="57">
        <v>25</v>
      </c>
      <c r="J25" s="222">
        <v>1004.5</v>
      </c>
      <c r="K25" s="57">
        <v>1064</v>
      </c>
      <c r="L25" s="213">
        <v>0</v>
      </c>
      <c r="M25" s="57">
        <f>+H25+I25+J25+K25+L25</f>
        <v>2093.5</v>
      </c>
      <c r="N25" s="57">
        <f>+G25-M25</f>
        <v>32906.5</v>
      </c>
    </row>
    <row r="26" spans="1:14" ht="39" customHeight="1" x14ac:dyDescent="0.45">
      <c r="A26" s="9">
        <v>19</v>
      </c>
      <c r="B26" s="80" t="s">
        <v>116</v>
      </c>
      <c r="C26" s="80" t="s">
        <v>192</v>
      </c>
      <c r="D26" s="80" t="s">
        <v>256</v>
      </c>
      <c r="E26" s="80" t="s">
        <v>18</v>
      </c>
      <c r="F26" s="11" t="s">
        <v>158</v>
      </c>
      <c r="G26" s="57">
        <v>35000</v>
      </c>
      <c r="H26" s="57">
        <v>0</v>
      </c>
      <c r="I26" s="57">
        <v>25</v>
      </c>
      <c r="J26" s="222">
        <v>1004.5</v>
      </c>
      <c r="K26" s="57">
        <v>1064</v>
      </c>
      <c r="L26" s="213">
        <v>0</v>
      </c>
      <c r="M26" s="57">
        <f t="shared" ref="M26" si="12">+H26+I26+J26+K26+L26</f>
        <v>2093.5</v>
      </c>
      <c r="N26" s="57">
        <f t="shared" ref="N26" si="13">+G26-M26</f>
        <v>32906.5</v>
      </c>
    </row>
    <row r="27" spans="1:14" ht="39" customHeight="1" x14ac:dyDescent="0.45">
      <c r="A27" s="9">
        <v>20</v>
      </c>
      <c r="B27" s="80" t="s">
        <v>301</v>
      </c>
      <c r="C27" s="80" t="s">
        <v>177</v>
      </c>
      <c r="D27" s="80" t="s">
        <v>49</v>
      </c>
      <c r="E27" s="80" t="s">
        <v>18</v>
      </c>
      <c r="F27" s="11" t="s">
        <v>159</v>
      </c>
      <c r="G27" s="57">
        <v>30000</v>
      </c>
      <c r="H27" s="57">
        <v>0</v>
      </c>
      <c r="I27" s="57">
        <v>25</v>
      </c>
      <c r="J27" s="57">
        <v>861</v>
      </c>
      <c r="K27" s="57">
        <v>912</v>
      </c>
      <c r="L27" s="213">
        <v>0</v>
      </c>
      <c r="M27" s="57">
        <f t="shared" ref="M27:M28" si="14">+H27+I27+J27+K27+L27</f>
        <v>1798</v>
      </c>
      <c r="N27" s="57">
        <f t="shared" ref="N27:N28" si="15">+G27-M27</f>
        <v>28202</v>
      </c>
    </row>
    <row r="28" spans="1:14" ht="39" customHeight="1" x14ac:dyDescent="0.45">
      <c r="A28" s="9">
        <v>21</v>
      </c>
      <c r="B28" s="80" t="s">
        <v>99</v>
      </c>
      <c r="C28" s="80" t="s">
        <v>177</v>
      </c>
      <c r="D28" s="80" t="s">
        <v>100</v>
      </c>
      <c r="E28" s="80" t="s">
        <v>24</v>
      </c>
      <c r="F28" s="11" t="s">
        <v>158</v>
      </c>
      <c r="G28" s="57">
        <v>30000</v>
      </c>
      <c r="H28" s="57">
        <v>0</v>
      </c>
      <c r="I28" s="57">
        <v>25</v>
      </c>
      <c r="J28" s="57">
        <v>861</v>
      </c>
      <c r="K28" s="57">
        <v>912</v>
      </c>
      <c r="L28" s="210">
        <v>0</v>
      </c>
      <c r="M28" s="57">
        <f t="shared" si="14"/>
        <v>1798</v>
      </c>
      <c r="N28" s="57">
        <f t="shared" si="15"/>
        <v>28202</v>
      </c>
    </row>
    <row r="29" spans="1:14" s="54" customFormat="1" ht="39" customHeight="1" x14ac:dyDescent="0.45">
      <c r="A29" s="9">
        <v>22</v>
      </c>
      <c r="B29" s="80" t="s">
        <v>93</v>
      </c>
      <c r="C29" s="80" t="s">
        <v>177</v>
      </c>
      <c r="D29" s="80" t="s">
        <v>70</v>
      </c>
      <c r="E29" s="80" t="s">
        <v>24</v>
      </c>
      <c r="F29" s="80" t="s">
        <v>159</v>
      </c>
      <c r="G29" s="83">
        <v>27000</v>
      </c>
      <c r="H29" s="83">
        <v>0</v>
      </c>
      <c r="I29" s="83">
        <v>25</v>
      </c>
      <c r="J29" s="83">
        <v>774.9</v>
      </c>
      <c r="K29" s="83">
        <v>820.8</v>
      </c>
      <c r="L29" s="210">
        <v>0</v>
      </c>
      <c r="M29" s="83">
        <f>+H29+I29+J29+K29+L29</f>
        <v>1620.6999999999998</v>
      </c>
      <c r="N29" s="83">
        <f>+G29-M29</f>
        <v>25379.3</v>
      </c>
    </row>
    <row r="30" spans="1:14" ht="39" customHeight="1" x14ac:dyDescent="0.45">
      <c r="A30" s="9">
        <v>23</v>
      </c>
      <c r="B30" s="80" t="s">
        <v>101</v>
      </c>
      <c r="C30" s="80" t="s">
        <v>177</v>
      </c>
      <c r="D30" s="80" t="s">
        <v>100</v>
      </c>
      <c r="E30" s="80" t="s">
        <v>18</v>
      </c>
      <c r="F30" s="11" t="s">
        <v>159</v>
      </c>
      <c r="G30" s="57">
        <v>27000</v>
      </c>
      <c r="H30" s="57">
        <v>0</v>
      </c>
      <c r="I30" s="57">
        <v>25</v>
      </c>
      <c r="J30" s="57">
        <v>774.9</v>
      </c>
      <c r="K30" s="57">
        <v>820.8</v>
      </c>
      <c r="L30" s="210">
        <v>1933.95</v>
      </c>
      <c r="M30" s="57">
        <f t="shared" ref="M30:M36" si="16">+H30+I30+J30+K30+L30</f>
        <v>3554.6499999999996</v>
      </c>
      <c r="N30" s="57">
        <f t="shared" ref="N30:N36" si="17">+G30-M30</f>
        <v>23445.35</v>
      </c>
    </row>
    <row r="31" spans="1:14" ht="39" customHeight="1" x14ac:dyDescent="0.45">
      <c r="A31" s="9">
        <v>24</v>
      </c>
      <c r="B31" s="80" t="s">
        <v>103</v>
      </c>
      <c r="C31" s="80" t="s">
        <v>177</v>
      </c>
      <c r="D31" s="80" t="s">
        <v>100</v>
      </c>
      <c r="E31" s="80" t="s">
        <v>18</v>
      </c>
      <c r="F31" s="11" t="s">
        <v>159</v>
      </c>
      <c r="G31" s="57">
        <v>27000</v>
      </c>
      <c r="H31" s="57">
        <v>0</v>
      </c>
      <c r="I31" s="57">
        <v>25</v>
      </c>
      <c r="J31" s="57">
        <v>774.9</v>
      </c>
      <c r="K31" s="57">
        <v>820.8</v>
      </c>
      <c r="L31" s="210">
        <v>0</v>
      </c>
      <c r="M31" s="57">
        <f t="shared" si="16"/>
        <v>1620.6999999999998</v>
      </c>
      <c r="N31" s="57">
        <f t="shared" si="17"/>
        <v>25379.3</v>
      </c>
    </row>
    <row r="32" spans="1:14" ht="39" customHeight="1" x14ac:dyDescent="0.45">
      <c r="A32" s="9">
        <v>25</v>
      </c>
      <c r="B32" s="80" t="s">
        <v>102</v>
      </c>
      <c r="C32" s="80" t="s">
        <v>177</v>
      </c>
      <c r="D32" s="80" t="s">
        <v>100</v>
      </c>
      <c r="E32" s="80" t="s">
        <v>18</v>
      </c>
      <c r="F32" s="11" t="s">
        <v>159</v>
      </c>
      <c r="G32" s="57">
        <v>27000</v>
      </c>
      <c r="H32" s="57">
        <v>0</v>
      </c>
      <c r="I32" s="57">
        <v>25</v>
      </c>
      <c r="J32" s="57">
        <v>774.9</v>
      </c>
      <c r="K32" s="57">
        <v>820.8</v>
      </c>
      <c r="L32" s="210">
        <v>0</v>
      </c>
      <c r="M32" s="57">
        <f t="shared" si="16"/>
        <v>1620.6999999999998</v>
      </c>
      <c r="N32" s="57">
        <f t="shared" si="17"/>
        <v>25379.3</v>
      </c>
    </row>
    <row r="33" spans="1:14" ht="39" customHeight="1" x14ac:dyDescent="0.45">
      <c r="A33" s="9">
        <v>26</v>
      </c>
      <c r="B33" s="80" t="s">
        <v>105</v>
      </c>
      <c r="C33" s="80" t="s">
        <v>177</v>
      </c>
      <c r="D33" s="80" t="s">
        <v>100</v>
      </c>
      <c r="E33" s="80" t="s">
        <v>18</v>
      </c>
      <c r="F33" s="11" t="s">
        <v>159</v>
      </c>
      <c r="G33" s="57">
        <v>27000</v>
      </c>
      <c r="H33" s="57">
        <v>0</v>
      </c>
      <c r="I33" s="57">
        <v>25</v>
      </c>
      <c r="J33" s="57">
        <v>774.9</v>
      </c>
      <c r="K33" s="57">
        <v>820.8</v>
      </c>
      <c r="L33" s="210">
        <v>1715.46</v>
      </c>
      <c r="M33" s="57">
        <f t="shared" si="16"/>
        <v>3336.16</v>
      </c>
      <c r="N33" s="57">
        <f t="shared" si="17"/>
        <v>23663.84</v>
      </c>
    </row>
    <row r="34" spans="1:14" ht="39" customHeight="1" x14ac:dyDescent="0.45">
      <c r="A34" s="9">
        <v>27</v>
      </c>
      <c r="B34" s="80" t="s">
        <v>84</v>
      </c>
      <c r="C34" s="80" t="s">
        <v>177</v>
      </c>
      <c r="D34" s="80" t="s">
        <v>100</v>
      </c>
      <c r="E34" s="80" t="s">
        <v>18</v>
      </c>
      <c r="F34" s="11" t="s">
        <v>159</v>
      </c>
      <c r="G34" s="57">
        <v>27000</v>
      </c>
      <c r="H34" s="57">
        <v>0</v>
      </c>
      <c r="I34" s="57">
        <v>25</v>
      </c>
      <c r="J34" s="57">
        <v>774.9</v>
      </c>
      <c r="K34" s="57">
        <v>820.8</v>
      </c>
      <c r="L34" s="210">
        <v>0</v>
      </c>
      <c r="M34" s="57">
        <f t="shared" si="16"/>
        <v>1620.6999999999998</v>
      </c>
      <c r="N34" s="57">
        <f t="shared" si="17"/>
        <v>25379.3</v>
      </c>
    </row>
    <row r="35" spans="1:14" ht="39" customHeight="1" x14ac:dyDescent="0.45">
      <c r="A35" s="9">
        <v>28</v>
      </c>
      <c r="B35" s="80" t="s">
        <v>104</v>
      </c>
      <c r="C35" s="80" t="s">
        <v>177</v>
      </c>
      <c r="D35" s="80" t="s">
        <v>100</v>
      </c>
      <c r="E35" s="80" t="s">
        <v>18</v>
      </c>
      <c r="F35" s="11" t="s">
        <v>159</v>
      </c>
      <c r="G35" s="57">
        <v>27000</v>
      </c>
      <c r="H35" s="57">
        <v>0</v>
      </c>
      <c r="I35" s="57">
        <v>25</v>
      </c>
      <c r="J35" s="57">
        <v>774.9</v>
      </c>
      <c r="K35" s="57">
        <v>820.8</v>
      </c>
      <c r="L35" s="210">
        <v>0</v>
      </c>
      <c r="M35" s="57">
        <f t="shared" si="16"/>
        <v>1620.6999999999998</v>
      </c>
      <c r="N35" s="57">
        <f t="shared" si="17"/>
        <v>25379.3</v>
      </c>
    </row>
    <row r="36" spans="1:14" ht="39" customHeight="1" x14ac:dyDescent="0.45">
      <c r="A36" s="9">
        <v>29</v>
      </c>
      <c r="B36" s="80" t="s">
        <v>106</v>
      </c>
      <c r="C36" s="80" t="s">
        <v>177</v>
      </c>
      <c r="D36" s="80" t="s">
        <v>100</v>
      </c>
      <c r="E36" s="80" t="s">
        <v>18</v>
      </c>
      <c r="F36" s="11" t="s">
        <v>159</v>
      </c>
      <c r="G36" s="57">
        <v>27000</v>
      </c>
      <c r="H36" s="57">
        <v>0</v>
      </c>
      <c r="I36" s="57">
        <v>25</v>
      </c>
      <c r="J36" s="57">
        <v>774.9</v>
      </c>
      <c r="K36" s="57">
        <v>820.8</v>
      </c>
      <c r="L36" s="210">
        <v>0</v>
      </c>
      <c r="M36" s="57">
        <f t="shared" si="16"/>
        <v>1620.6999999999998</v>
      </c>
      <c r="N36" s="57">
        <f t="shared" si="17"/>
        <v>25379.3</v>
      </c>
    </row>
    <row r="37" spans="1:14" ht="39" customHeight="1" x14ac:dyDescent="0.45">
      <c r="A37" s="9">
        <v>30</v>
      </c>
      <c r="B37" s="80" t="s">
        <v>377</v>
      </c>
      <c r="C37" s="80" t="s">
        <v>177</v>
      </c>
      <c r="D37" s="80" t="s">
        <v>100</v>
      </c>
      <c r="E37" s="80" t="s">
        <v>18</v>
      </c>
      <c r="F37" s="11" t="s">
        <v>159</v>
      </c>
      <c r="G37" s="57">
        <v>27000</v>
      </c>
      <c r="H37" s="57">
        <v>0</v>
      </c>
      <c r="I37" s="57">
        <v>25</v>
      </c>
      <c r="J37" s="57">
        <v>774.9</v>
      </c>
      <c r="K37" s="57">
        <v>820.8</v>
      </c>
      <c r="L37" s="210">
        <v>0</v>
      </c>
      <c r="M37" s="57">
        <f t="shared" ref="M37" si="18">+H37+I37+J37+K37+L37</f>
        <v>1620.6999999999998</v>
      </c>
      <c r="N37" s="57">
        <f t="shared" ref="N37" si="19">+G37-M37</f>
        <v>25379.3</v>
      </c>
    </row>
    <row r="38" spans="1:14" s="54" customFormat="1" ht="39" customHeight="1" x14ac:dyDescent="0.45">
      <c r="A38" s="9">
        <v>31</v>
      </c>
      <c r="B38" s="80" t="s">
        <v>259</v>
      </c>
      <c r="C38" s="80" t="s">
        <v>177</v>
      </c>
      <c r="D38" s="80" t="s">
        <v>256</v>
      </c>
      <c r="E38" s="80" t="s">
        <v>18</v>
      </c>
      <c r="F38" s="80" t="s">
        <v>159</v>
      </c>
      <c r="G38" s="83">
        <v>25000</v>
      </c>
      <c r="H38" s="83">
        <v>0</v>
      </c>
      <c r="I38" s="83">
        <v>25</v>
      </c>
      <c r="J38" s="83">
        <v>717.5</v>
      </c>
      <c r="K38" s="83">
        <v>760</v>
      </c>
      <c r="L38" s="210">
        <v>0</v>
      </c>
      <c r="M38" s="83">
        <f>+H38+I38+J38+K38+L38</f>
        <v>1502.5</v>
      </c>
      <c r="N38" s="83">
        <f>+G38-M38</f>
        <v>23497.5</v>
      </c>
    </row>
    <row r="39" spans="1:14" ht="39" customHeight="1" x14ac:dyDescent="0.45">
      <c r="A39" s="9">
        <v>32</v>
      </c>
      <c r="B39" s="80" t="s">
        <v>214</v>
      </c>
      <c r="C39" s="80" t="s">
        <v>177</v>
      </c>
      <c r="D39" s="80" t="s">
        <v>43</v>
      </c>
      <c r="E39" s="80" t="s">
        <v>18</v>
      </c>
      <c r="F39" s="11" t="s">
        <v>158</v>
      </c>
      <c r="G39" s="57">
        <v>22000</v>
      </c>
      <c r="H39" s="57">
        <v>0</v>
      </c>
      <c r="I39" s="57">
        <v>25</v>
      </c>
      <c r="J39" s="57">
        <v>631.4</v>
      </c>
      <c r="K39" s="57">
        <v>668.8</v>
      </c>
      <c r="L39" s="210">
        <v>0</v>
      </c>
      <c r="M39" s="57">
        <f t="shared" si="6"/>
        <v>1325.1999999999998</v>
      </c>
      <c r="N39" s="57">
        <f t="shared" si="7"/>
        <v>20674.8</v>
      </c>
    </row>
    <row r="40" spans="1:14" ht="39" customHeight="1" x14ac:dyDescent="0.45">
      <c r="A40" s="9">
        <v>33</v>
      </c>
      <c r="B40" s="80" t="s">
        <v>260</v>
      </c>
      <c r="C40" s="80" t="s">
        <v>177</v>
      </c>
      <c r="D40" s="80" t="s">
        <v>256</v>
      </c>
      <c r="E40" s="80" t="s">
        <v>18</v>
      </c>
      <c r="F40" s="11" t="s">
        <v>158</v>
      </c>
      <c r="G40" s="57">
        <v>20000</v>
      </c>
      <c r="H40" s="57">
        <v>0</v>
      </c>
      <c r="I40" s="57">
        <v>25</v>
      </c>
      <c r="J40" s="222">
        <v>574</v>
      </c>
      <c r="K40" s="57">
        <v>608</v>
      </c>
      <c r="L40" s="210">
        <v>0</v>
      </c>
      <c r="M40" s="57">
        <f t="shared" si="6"/>
        <v>1207</v>
      </c>
      <c r="N40" s="57">
        <f t="shared" si="7"/>
        <v>18793</v>
      </c>
    </row>
    <row r="41" spans="1:14" ht="39" customHeight="1" x14ac:dyDescent="0.45">
      <c r="A41" s="9">
        <v>34</v>
      </c>
      <c r="B41" s="11" t="s">
        <v>86</v>
      </c>
      <c r="C41" s="11" t="s">
        <v>177</v>
      </c>
      <c r="D41" s="11" t="s">
        <v>243</v>
      </c>
      <c r="E41" s="11" t="s">
        <v>18</v>
      </c>
      <c r="F41" s="11" t="s">
        <v>159</v>
      </c>
      <c r="G41" s="57">
        <v>20000</v>
      </c>
      <c r="H41" s="57">
        <v>0</v>
      </c>
      <c r="I41" s="57">
        <v>25</v>
      </c>
      <c r="J41" s="222">
        <v>574</v>
      </c>
      <c r="K41" s="57">
        <v>608</v>
      </c>
      <c r="L41" s="209">
        <v>0</v>
      </c>
      <c r="M41" s="57">
        <f t="shared" ref="M41" si="20">+H41+I41+J41+K41+L41</f>
        <v>1207</v>
      </c>
      <c r="N41" s="57">
        <f t="shared" ref="N41" si="21">+G41-M41</f>
        <v>18793</v>
      </c>
    </row>
    <row r="42" spans="1:14" ht="39" customHeight="1" x14ac:dyDescent="0.45">
      <c r="A42" s="9">
        <v>35</v>
      </c>
      <c r="B42" s="80" t="s">
        <v>115</v>
      </c>
      <c r="C42" s="80" t="s">
        <v>177</v>
      </c>
      <c r="D42" s="80" t="s">
        <v>85</v>
      </c>
      <c r="E42" s="80" t="s">
        <v>18</v>
      </c>
      <c r="F42" s="11" t="s">
        <v>158</v>
      </c>
      <c r="G42" s="57">
        <v>20000</v>
      </c>
      <c r="H42" s="57">
        <v>0</v>
      </c>
      <c r="I42" s="57">
        <v>25</v>
      </c>
      <c r="J42" s="222">
        <v>574</v>
      </c>
      <c r="K42" s="57">
        <v>608</v>
      </c>
      <c r="L42" s="209">
        <v>0</v>
      </c>
      <c r="M42" s="57">
        <f t="shared" ref="M42:M43" si="22">+H42+I42+J42+K42+L42</f>
        <v>1207</v>
      </c>
      <c r="N42" s="57">
        <f t="shared" ref="N42:N44" si="23">+G42-M42</f>
        <v>18793</v>
      </c>
    </row>
    <row r="43" spans="1:14" ht="39" customHeight="1" x14ac:dyDescent="0.45">
      <c r="A43" s="9">
        <v>36</v>
      </c>
      <c r="B43" s="80" t="s">
        <v>233</v>
      </c>
      <c r="C43" s="80" t="s">
        <v>177</v>
      </c>
      <c r="D43" s="80" t="s">
        <v>85</v>
      </c>
      <c r="E43" s="80" t="s">
        <v>18</v>
      </c>
      <c r="F43" s="11" t="s">
        <v>158</v>
      </c>
      <c r="G43" s="57">
        <v>20000</v>
      </c>
      <c r="H43" s="57">
        <v>0</v>
      </c>
      <c r="I43" s="57">
        <v>25</v>
      </c>
      <c r="J43" s="222">
        <v>574</v>
      </c>
      <c r="K43" s="57">
        <v>608</v>
      </c>
      <c r="L43" s="209">
        <v>0</v>
      </c>
      <c r="M43" s="57">
        <f t="shared" si="22"/>
        <v>1207</v>
      </c>
      <c r="N43" s="57">
        <f t="shared" si="23"/>
        <v>18793</v>
      </c>
    </row>
    <row r="44" spans="1:14" ht="39" customHeight="1" x14ac:dyDescent="0.45">
      <c r="A44" s="9">
        <v>37</v>
      </c>
      <c r="B44" s="80" t="s">
        <v>375</v>
      </c>
      <c r="C44" s="80" t="s">
        <v>177</v>
      </c>
      <c r="D44" s="80" t="s">
        <v>85</v>
      </c>
      <c r="E44" s="80" t="s">
        <v>18</v>
      </c>
      <c r="F44" s="11" t="s">
        <v>158</v>
      </c>
      <c r="G44" s="57">
        <v>18000</v>
      </c>
      <c r="H44" s="57">
        <v>0</v>
      </c>
      <c r="I44" s="57">
        <v>25</v>
      </c>
      <c r="J44" s="222">
        <v>516.6</v>
      </c>
      <c r="K44" s="57">
        <v>547.20000000000005</v>
      </c>
      <c r="L44" s="209">
        <v>0</v>
      </c>
      <c r="M44" s="57">
        <f t="shared" ref="M44" si="24">+H44+I44+J44+K44+L44</f>
        <v>1088.8000000000002</v>
      </c>
      <c r="N44" s="57">
        <f t="shared" si="23"/>
        <v>16911.2</v>
      </c>
    </row>
    <row r="45" spans="1:14" ht="39" customHeight="1" x14ac:dyDescent="0.45">
      <c r="A45" s="9">
        <v>38</v>
      </c>
      <c r="B45" s="80" t="s">
        <v>376</v>
      </c>
      <c r="C45" s="80" t="s">
        <v>177</v>
      </c>
      <c r="D45" s="80" t="s">
        <v>85</v>
      </c>
      <c r="E45" s="80" t="s">
        <v>18</v>
      </c>
      <c r="F45" s="11" t="s">
        <v>158</v>
      </c>
      <c r="G45" s="57">
        <v>18000</v>
      </c>
      <c r="H45" s="57">
        <v>0</v>
      </c>
      <c r="I45" s="57">
        <v>25</v>
      </c>
      <c r="J45" s="222">
        <v>516.6</v>
      </c>
      <c r="K45" s="57">
        <v>547.20000000000005</v>
      </c>
      <c r="L45" s="209">
        <v>0</v>
      </c>
      <c r="M45" s="57">
        <f t="shared" ref="M45" si="25">+H45+I45+J45+K45+L45</f>
        <v>1088.8000000000002</v>
      </c>
      <c r="N45" s="57">
        <f t="shared" ref="N45" si="26">+G45-M45</f>
        <v>16911.2</v>
      </c>
    </row>
    <row r="46" spans="1:14" ht="39" customHeight="1" x14ac:dyDescent="0.45">
      <c r="A46" s="9">
        <v>39</v>
      </c>
      <c r="B46" s="80" t="s">
        <v>213</v>
      </c>
      <c r="C46" s="80" t="s">
        <v>177</v>
      </c>
      <c r="D46" s="80" t="s">
        <v>85</v>
      </c>
      <c r="E46" s="80" t="s">
        <v>18</v>
      </c>
      <c r="F46" s="11" t="s">
        <v>158</v>
      </c>
      <c r="G46" s="57">
        <v>13200</v>
      </c>
      <c r="H46" s="57">
        <v>0</v>
      </c>
      <c r="I46" s="57">
        <v>25</v>
      </c>
      <c r="J46" s="57">
        <v>378.84</v>
      </c>
      <c r="K46" s="57">
        <v>401.28</v>
      </c>
      <c r="L46" s="209">
        <v>0</v>
      </c>
      <c r="M46" s="57">
        <f t="shared" si="6"/>
        <v>805.11999999999989</v>
      </c>
      <c r="N46" s="57">
        <f t="shared" si="7"/>
        <v>12394.880000000001</v>
      </c>
    </row>
    <row r="47" spans="1:14" ht="39" customHeight="1" x14ac:dyDescent="0.45">
      <c r="A47" s="9">
        <v>40</v>
      </c>
      <c r="B47" s="80" t="s">
        <v>108</v>
      </c>
      <c r="C47" s="80" t="s">
        <v>177</v>
      </c>
      <c r="D47" s="80" t="s">
        <v>85</v>
      </c>
      <c r="E47" s="80" t="s">
        <v>18</v>
      </c>
      <c r="F47" s="11" t="s">
        <v>158</v>
      </c>
      <c r="G47" s="57">
        <v>13200</v>
      </c>
      <c r="H47" s="57">
        <v>0</v>
      </c>
      <c r="I47" s="57">
        <v>25</v>
      </c>
      <c r="J47" s="57">
        <v>378.84</v>
      </c>
      <c r="K47" s="57">
        <v>401.28</v>
      </c>
      <c r="L47" s="209">
        <v>0</v>
      </c>
      <c r="M47" s="57">
        <f t="shared" si="6"/>
        <v>805.11999999999989</v>
      </c>
      <c r="N47" s="57">
        <f t="shared" si="7"/>
        <v>12394.880000000001</v>
      </c>
    </row>
    <row r="48" spans="1:14" ht="28.5" customHeight="1" x14ac:dyDescent="0.45">
      <c r="A48" s="236" t="s">
        <v>162</v>
      </c>
      <c r="B48" s="236"/>
      <c r="C48" s="236"/>
      <c r="D48" s="236"/>
      <c r="E48" s="236"/>
      <c r="F48" s="236"/>
      <c r="G48" s="64">
        <f t="shared" ref="G48:N48" si="27">SUM(G8:G47)</f>
        <v>1442400</v>
      </c>
      <c r="H48" s="58">
        <f t="shared" si="27"/>
        <v>41975.650000000009</v>
      </c>
      <c r="I48" s="64">
        <f t="shared" si="27"/>
        <v>1000</v>
      </c>
      <c r="J48" s="58">
        <f t="shared" si="27"/>
        <v>41396.880000000005</v>
      </c>
      <c r="K48" s="58">
        <f t="shared" si="27"/>
        <v>43848.960000000014</v>
      </c>
      <c r="L48" s="58">
        <f>SUM(L8:L47)</f>
        <v>36771.949999999997</v>
      </c>
      <c r="M48" s="58">
        <f t="shared" si="27"/>
        <v>164993.44000000006</v>
      </c>
      <c r="N48" s="58">
        <f t="shared" si="27"/>
        <v>1277406.5599999998</v>
      </c>
    </row>
    <row r="49" spans="1:14" ht="28.5" customHeight="1" x14ac:dyDescent="0.45">
      <c r="A49" s="46"/>
      <c r="B49" s="46"/>
      <c r="C49" s="46"/>
      <c r="D49" s="46"/>
      <c r="E49" s="46"/>
      <c r="F49" s="46"/>
      <c r="G49" s="167"/>
      <c r="H49" s="168"/>
      <c r="I49" s="167"/>
      <c r="J49" s="168"/>
      <c r="K49" s="168"/>
      <c r="L49" s="168"/>
      <c r="M49" s="168"/>
      <c r="N49" s="168"/>
    </row>
    <row r="50" spans="1:14" ht="28.5" customHeight="1" x14ac:dyDescent="0.45">
      <c r="A50" s="46"/>
      <c r="B50" s="46"/>
      <c r="C50" s="46"/>
      <c r="D50" s="46"/>
      <c r="E50" s="46"/>
      <c r="F50" s="46"/>
      <c r="G50" s="167"/>
      <c r="H50" s="168"/>
      <c r="I50" s="167"/>
      <c r="J50" s="168"/>
      <c r="K50" s="168"/>
      <c r="L50" s="168"/>
      <c r="M50" s="168"/>
      <c r="N50" s="168"/>
    </row>
    <row r="51" spans="1:14" ht="28.5" customHeight="1" x14ac:dyDescent="0.45">
      <c r="A51" s="46"/>
      <c r="B51" s="46"/>
      <c r="C51" s="46"/>
      <c r="D51" s="46"/>
      <c r="E51" s="221"/>
      <c r="F51" s="46"/>
      <c r="G51" s="124"/>
      <c r="H51" s="119"/>
      <c r="I51" s="124"/>
      <c r="J51" s="119"/>
      <c r="K51" s="119"/>
      <c r="L51" s="119"/>
      <c r="M51" s="119"/>
      <c r="N51" s="119"/>
    </row>
    <row r="52" spans="1:14" ht="39" customHeight="1" x14ac:dyDescent="0.6">
      <c r="A52" s="18"/>
      <c r="B52" s="115" t="s">
        <v>80</v>
      </c>
      <c r="C52" s="114"/>
      <c r="D52" s="114"/>
      <c r="E52" s="114"/>
      <c r="F52" s="114"/>
      <c r="G52" s="125"/>
      <c r="H52" s="131" t="s">
        <v>81</v>
      </c>
      <c r="I52" s="208"/>
      <c r="J52" s="131"/>
      <c r="K52" s="110"/>
      <c r="L52" s="126"/>
      <c r="M52" s="126"/>
      <c r="N52" s="126"/>
    </row>
    <row r="53" spans="1:14" ht="30" customHeight="1" x14ac:dyDescent="0.6">
      <c r="A53" s="18"/>
      <c r="B53" s="114" t="s">
        <v>164</v>
      </c>
      <c r="C53" s="114"/>
      <c r="D53" s="114"/>
      <c r="E53" s="114"/>
      <c r="F53" s="114"/>
      <c r="G53" s="125"/>
      <c r="H53" s="120" t="s">
        <v>82</v>
      </c>
      <c r="I53" s="125"/>
      <c r="J53" s="132"/>
      <c r="K53" s="133"/>
      <c r="L53" s="126"/>
      <c r="M53" s="126"/>
      <c r="N53" s="126"/>
    </row>
    <row r="54" spans="1:14" ht="39" customHeight="1" x14ac:dyDescent="0.5">
      <c r="A54" s="18"/>
      <c r="B54" s="17"/>
      <c r="C54" s="92"/>
      <c r="D54" s="92"/>
      <c r="E54" s="92"/>
      <c r="F54" s="92"/>
      <c r="G54" s="126"/>
      <c r="H54" s="121"/>
      <c r="I54" s="126"/>
      <c r="J54" s="121"/>
      <c r="K54" s="126"/>
      <c r="L54" s="126"/>
      <c r="M54" s="126"/>
      <c r="N54" s="126"/>
    </row>
    <row r="55" spans="1:14" ht="39" customHeight="1" x14ac:dyDescent="0.5">
      <c r="A55" s="18"/>
      <c r="B55" s="17"/>
      <c r="C55" s="92"/>
      <c r="D55" s="92"/>
      <c r="E55" s="92"/>
      <c r="F55" s="92"/>
      <c r="G55" s="126"/>
      <c r="H55" s="126"/>
      <c r="I55" s="126"/>
      <c r="J55" s="126"/>
      <c r="K55" s="126"/>
      <c r="L55" s="126"/>
      <c r="N55" s="126"/>
    </row>
    <row r="56" spans="1:14" ht="39" customHeight="1" x14ac:dyDescent="0.45">
      <c r="A56" s="18"/>
      <c r="B56" s="17"/>
      <c r="C56" s="17"/>
      <c r="D56" s="17"/>
      <c r="E56" s="17"/>
      <c r="F56" s="17"/>
      <c r="G56" s="124"/>
      <c r="H56" s="124"/>
      <c r="I56" s="124"/>
      <c r="J56" s="124"/>
      <c r="K56" s="124"/>
      <c r="L56" s="124"/>
      <c r="M56" s="124"/>
      <c r="N56" s="127"/>
    </row>
    <row r="57" spans="1:14" ht="39" customHeight="1" x14ac:dyDescent="0.4">
      <c r="A57" s="14"/>
      <c r="B57" s="28"/>
      <c r="C57" s="28"/>
      <c r="D57" s="28"/>
      <c r="E57" s="28"/>
      <c r="F57" s="28"/>
      <c r="G57" s="127"/>
      <c r="H57" s="127"/>
      <c r="I57" s="127"/>
      <c r="J57" s="127"/>
      <c r="K57" s="127"/>
      <c r="L57" s="127"/>
      <c r="M57" s="127"/>
      <c r="N57" s="127"/>
    </row>
    <row r="58" spans="1:14" ht="39" customHeight="1" x14ac:dyDescent="0.4">
      <c r="A58" s="14"/>
      <c r="B58" s="28"/>
      <c r="C58" s="28"/>
      <c r="D58" s="28"/>
      <c r="E58" s="28"/>
      <c r="F58" s="28"/>
      <c r="G58" s="127"/>
      <c r="H58" s="127"/>
      <c r="I58" s="127"/>
      <c r="J58" s="127"/>
      <c r="K58" s="127"/>
      <c r="L58" s="127"/>
      <c r="M58" s="127"/>
      <c r="N58" s="127"/>
    </row>
    <row r="59" spans="1:14" ht="39" customHeight="1" x14ac:dyDescent="0.45">
      <c r="A59" s="30"/>
      <c r="B59" s="31"/>
      <c r="C59" s="31"/>
      <c r="D59" s="31"/>
      <c r="E59" s="31"/>
      <c r="F59" s="31"/>
      <c r="G59" s="128"/>
      <c r="H59" s="61"/>
      <c r="I59" s="128"/>
      <c r="J59" s="61"/>
      <c r="K59" s="61"/>
      <c r="L59" s="134"/>
      <c r="M59" s="134"/>
      <c r="N59" s="134"/>
    </row>
    <row r="60" spans="1:14" ht="39" customHeight="1" x14ac:dyDescent="0.45">
      <c r="A60" s="25"/>
      <c r="B60" s="31"/>
      <c r="C60" s="31"/>
      <c r="D60" s="31"/>
      <c r="E60" s="31"/>
      <c r="F60" s="31"/>
      <c r="G60" s="129"/>
      <c r="H60" s="62"/>
      <c r="I60" s="129"/>
      <c r="J60" s="62"/>
      <c r="K60" s="62"/>
      <c r="L60" s="134"/>
      <c r="M60" s="134"/>
      <c r="N60" s="134"/>
    </row>
    <row r="61" spans="1:14" ht="39" customHeight="1" x14ac:dyDescent="0.45">
      <c r="A61" s="25"/>
      <c r="B61" s="31"/>
      <c r="C61" s="31"/>
      <c r="D61" s="31"/>
      <c r="E61" s="31"/>
      <c r="F61" s="31"/>
      <c r="G61" s="129"/>
      <c r="H61" s="62"/>
      <c r="I61" s="129"/>
      <c r="J61" s="62"/>
      <c r="K61" s="62"/>
      <c r="L61" s="134"/>
      <c r="M61" s="134"/>
      <c r="N61" s="134"/>
    </row>
  </sheetData>
  <mergeCells count="6">
    <mergeCell ref="A1:M1"/>
    <mergeCell ref="A3:N3"/>
    <mergeCell ref="A48:F48"/>
    <mergeCell ref="A4:N4"/>
    <mergeCell ref="A5:N5"/>
    <mergeCell ref="A6:N6"/>
  </mergeCells>
  <printOptions verticalCentered="1"/>
  <pageMargins left="0.196850393700787" right="0.15748031496063" top="0.17" bottom="0.17" header="0.17" footer="0.19"/>
  <pageSetup paperSize="5" scale="2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45"/>
  <sheetViews>
    <sheetView view="pageBreakPreview" topLeftCell="A18" zoomScale="53" zoomScaleNormal="64" zoomScaleSheetLayoutView="53" zoomScalePageLayoutView="39" workbookViewId="0">
      <selection activeCell="M32" sqref="M32"/>
    </sheetView>
  </sheetViews>
  <sheetFormatPr baseColWidth="10" defaultColWidth="9.140625" defaultRowHeight="39" customHeight="1" x14ac:dyDescent="0.25"/>
  <cols>
    <col min="1" max="1" width="10.140625" customWidth="1"/>
    <col min="2" max="2" width="66.7109375" style="54" customWidth="1"/>
    <col min="3" max="3" width="91.140625" customWidth="1"/>
    <col min="4" max="4" width="66.140625" customWidth="1"/>
    <col min="5" max="5" width="22.7109375" customWidth="1"/>
    <col min="6" max="6" width="22.5703125" customWidth="1"/>
    <col min="7" max="7" width="30" style="63" customWidth="1"/>
    <col min="8" max="8" width="21.28515625" customWidth="1"/>
    <col min="9" max="9" width="19.140625" customWidth="1"/>
    <col min="10" max="10" width="26.42578125" style="63" customWidth="1"/>
    <col min="11" max="11" width="22.140625" style="63" customWidth="1"/>
    <col min="12" max="12" width="24" customWidth="1"/>
    <col min="13" max="13" width="24.28515625" customWidth="1"/>
    <col min="14" max="14" width="24.5703125" customWidth="1"/>
  </cols>
  <sheetData>
    <row r="1" spans="1:17" s="1" customFormat="1" ht="39" customHeight="1" x14ac:dyDescent="0.5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5"/>
    </row>
    <row r="2" spans="1:17" s="1" customFormat="1" ht="14.25" customHeight="1" x14ac:dyDescent="0.5">
      <c r="A2" s="2"/>
      <c r="B2" s="74"/>
      <c r="C2" s="2"/>
      <c r="D2" s="2"/>
      <c r="E2" s="2"/>
      <c r="F2" s="2"/>
      <c r="G2" s="55"/>
      <c r="H2" s="2"/>
      <c r="I2" s="2"/>
      <c r="J2" s="55"/>
      <c r="K2" s="55"/>
      <c r="L2" s="2"/>
      <c r="M2" s="2"/>
      <c r="N2" s="44"/>
    </row>
    <row r="3" spans="1:17" s="1" customFormat="1" ht="14.25" customHeight="1" x14ac:dyDescent="0.5">
      <c r="A3" s="2"/>
      <c r="B3" s="74"/>
      <c r="C3" s="2"/>
      <c r="D3" s="2"/>
      <c r="E3" s="2"/>
      <c r="F3" s="2"/>
      <c r="G3" s="55"/>
      <c r="H3" s="2"/>
      <c r="I3" s="2"/>
      <c r="J3" s="55"/>
      <c r="K3" s="55"/>
      <c r="L3" s="2"/>
      <c r="M3" s="2"/>
      <c r="N3" s="44"/>
    </row>
    <row r="4" spans="1:17" s="1" customFormat="1" ht="30.75" customHeight="1" x14ac:dyDescent="0.5">
      <c r="A4" s="232" t="s">
        <v>156</v>
      </c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</row>
    <row r="5" spans="1:17" s="1" customFormat="1" ht="24" customHeight="1" x14ac:dyDescent="0.5">
      <c r="A5" s="26"/>
      <c r="B5" s="231" t="s">
        <v>403</v>
      </c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</row>
    <row r="6" spans="1:17" s="1" customFormat="1" ht="18.75" customHeight="1" x14ac:dyDescent="0.5">
      <c r="A6" s="232" t="s">
        <v>155</v>
      </c>
      <c r="B6" s="232"/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3"/>
      <c r="P6" s="3"/>
      <c r="Q6" s="3"/>
    </row>
    <row r="7" spans="1:17" s="1" customFormat="1" ht="23.25" customHeight="1" x14ac:dyDescent="0.5">
      <c r="A7" s="237"/>
      <c r="B7" s="237"/>
      <c r="C7" s="237"/>
      <c r="D7" s="237"/>
      <c r="E7" s="237"/>
      <c r="F7" s="237"/>
      <c r="G7" s="237"/>
      <c r="H7" s="237"/>
      <c r="I7" s="237"/>
      <c r="J7" s="237"/>
      <c r="K7" s="237"/>
      <c r="L7" s="237"/>
      <c r="M7" s="237"/>
      <c r="N7" s="237"/>
    </row>
    <row r="8" spans="1:17" s="4" customFormat="1" ht="47.25" customHeight="1" x14ac:dyDescent="0.45">
      <c r="A8" s="5" t="s">
        <v>1</v>
      </c>
      <c r="B8" s="5" t="s">
        <v>2</v>
      </c>
      <c r="C8" s="6" t="s">
        <v>3</v>
      </c>
      <c r="D8" s="6" t="s">
        <v>4</v>
      </c>
      <c r="E8" s="7" t="s">
        <v>5</v>
      </c>
      <c r="F8" s="7" t="s">
        <v>157</v>
      </c>
      <c r="G8" s="56" t="s">
        <v>161</v>
      </c>
      <c r="H8" s="6" t="s">
        <v>6</v>
      </c>
      <c r="I8" s="7" t="s">
        <v>7</v>
      </c>
      <c r="J8" s="64" t="s">
        <v>8</v>
      </c>
      <c r="K8" s="56" t="s">
        <v>9</v>
      </c>
      <c r="L8" s="7" t="s">
        <v>10</v>
      </c>
      <c r="M8" s="7" t="s">
        <v>11</v>
      </c>
      <c r="N8" s="45" t="s">
        <v>12</v>
      </c>
    </row>
    <row r="9" spans="1:17" ht="39" customHeight="1" x14ac:dyDescent="0.45">
      <c r="A9" s="112" t="s">
        <v>266</v>
      </c>
      <c r="B9" s="80" t="s">
        <v>123</v>
      </c>
      <c r="C9" s="80" t="s">
        <v>124</v>
      </c>
      <c r="D9" s="80" t="s">
        <v>22</v>
      </c>
      <c r="E9" s="80" t="s">
        <v>24</v>
      </c>
      <c r="F9" s="80" t="s">
        <v>159</v>
      </c>
      <c r="G9" s="83">
        <v>80000</v>
      </c>
      <c r="H9" s="211">
        <v>7400.94</v>
      </c>
      <c r="I9" s="81">
        <v>25</v>
      </c>
      <c r="J9" s="83">
        <v>2296</v>
      </c>
      <c r="K9" s="83">
        <v>2432</v>
      </c>
      <c r="L9" s="211">
        <v>0</v>
      </c>
      <c r="M9" s="81">
        <f t="shared" ref="M9" si="0">+H9+I9+J9+K9+L9</f>
        <v>12153.939999999999</v>
      </c>
      <c r="N9" s="81">
        <f t="shared" ref="N9" si="1">+G9-M9</f>
        <v>67846.06</v>
      </c>
    </row>
    <row r="10" spans="1:17" ht="39" customHeight="1" x14ac:dyDescent="0.45">
      <c r="A10" s="112" t="s">
        <v>267</v>
      </c>
      <c r="B10" s="80" t="s">
        <v>119</v>
      </c>
      <c r="C10" s="80" t="s">
        <v>47</v>
      </c>
      <c r="D10" s="80" t="s">
        <v>337</v>
      </c>
      <c r="E10" s="80" t="s">
        <v>24</v>
      </c>
      <c r="F10" s="80" t="s">
        <v>159</v>
      </c>
      <c r="G10" s="83">
        <v>65000</v>
      </c>
      <c r="H10" s="211">
        <v>4427.55</v>
      </c>
      <c r="I10" s="81">
        <v>25</v>
      </c>
      <c r="J10" s="83">
        <v>1865.5</v>
      </c>
      <c r="K10" s="83">
        <v>1976</v>
      </c>
      <c r="L10" s="211">
        <v>771.5</v>
      </c>
      <c r="M10" s="81">
        <f>+H10+I10+J10+K10+L10</f>
        <v>9065.5499999999993</v>
      </c>
      <c r="N10" s="81">
        <f>+G10-M10</f>
        <v>55934.45</v>
      </c>
    </row>
    <row r="11" spans="1:17" ht="39" customHeight="1" x14ac:dyDescent="0.45">
      <c r="A11" s="112" t="s">
        <v>268</v>
      </c>
      <c r="B11" s="80" t="s">
        <v>127</v>
      </c>
      <c r="C11" s="80" t="s">
        <v>126</v>
      </c>
      <c r="D11" s="80" t="s">
        <v>23</v>
      </c>
      <c r="E11" s="80" t="s">
        <v>18</v>
      </c>
      <c r="F11" s="80" t="s">
        <v>158</v>
      </c>
      <c r="G11" s="83">
        <v>65000</v>
      </c>
      <c r="H11" s="211">
        <v>4427.55</v>
      </c>
      <c r="I11" s="81">
        <v>25</v>
      </c>
      <c r="J11" s="83">
        <v>1865.5</v>
      </c>
      <c r="K11" s="83">
        <v>1976</v>
      </c>
      <c r="L11" s="211">
        <v>0</v>
      </c>
      <c r="M11" s="81">
        <f t="shared" ref="M11:M19" si="2">+H11+I11+J11+K11+L11</f>
        <v>8294.0499999999993</v>
      </c>
      <c r="N11" s="81">
        <f t="shared" ref="N11:N31" si="3">+G11-M11</f>
        <v>56705.95</v>
      </c>
    </row>
    <row r="12" spans="1:17" ht="39" customHeight="1" x14ac:dyDescent="0.45">
      <c r="A12" s="112" t="s">
        <v>269</v>
      </c>
      <c r="B12" s="80" t="s">
        <v>227</v>
      </c>
      <c r="C12" s="80" t="s">
        <v>133</v>
      </c>
      <c r="D12" s="80" t="s">
        <v>22</v>
      </c>
      <c r="E12" s="80" t="s">
        <v>24</v>
      </c>
      <c r="F12" s="80" t="s">
        <v>159</v>
      </c>
      <c r="G12" s="83">
        <v>60000</v>
      </c>
      <c r="H12" s="211">
        <v>3486.65</v>
      </c>
      <c r="I12" s="81">
        <v>25</v>
      </c>
      <c r="J12" s="83">
        <v>1722</v>
      </c>
      <c r="K12" s="83">
        <v>1824</v>
      </c>
      <c r="L12" s="211">
        <v>1376</v>
      </c>
      <c r="M12" s="81">
        <f t="shared" si="2"/>
        <v>8433.65</v>
      </c>
      <c r="N12" s="81">
        <f t="shared" si="3"/>
        <v>51566.35</v>
      </c>
    </row>
    <row r="13" spans="1:17" ht="39" customHeight="1" x14ac:dyDescent="0.45">
      <c r="A13" s="112" t="s">
        <v>270</v>
      </c>
      <c r="B13" s="80" t="s">
        <v>212</v>
      </c>
      <c r="C13" s="80" t="s">
        <v>194</v>
      </c>
      <c r="D13" s="80" t="s">
        <v>23</v>
      </c>
      <c r="E13" s="80" t="s">
        <v>18</v>
      </c>
      <c r="F13" s="80" t="s">
        <v>158</v>
      </c>
      <c r="G13" s="212">
        <v>60000</v>
      </c>
      <c r="H13" s="211">
        <v>3486.65</v>
      </c>
      <c r="I13" s="81">
        <v>25</v>
      </c>
      <c r="J13" s="212">
        <v>1722</v>
      </c>
      <c r="K13" s="212">
        <v>1824</v>
      </c>
      <c r="L13" s="211">
        <v>0</v>
      </c>
      <c r="M13" s="81">
        <f t="shared" si="2"/>
        <v>7057.65</v>
      </c>
      <c r="N13" s="81">
        <f t="shared" ref="N13:N15" si="4">+G13-M13</f>
        <v>52942.35</v>
      </c>
    </row>
    <row r="14" spans="1:17" ht="39" customHeight="1" x14ac:dyDescent="0.45">
      <c r="A14" s="112" t="s">
        <v>271</v>
      </c>
      <c r="B14" s="80" t="s">
        <v>232</v>
      </c>
      <c r="C14" s="80" t="s">
        <v>129</v>
      </c>
      <c r="D14" s="80" t="s">
        <v>30</v>
      </c>
      <c r="E14" s="80" t="s">
        <v>18</v>
      </c>
      <c r="F14" s="80" t="s">
        <v>159</v>
      </c>
      <c r="G14" s="83">
        <v>55000</v>
      </c>
      <c r="H14" s="211">
        <v>2559.6799999999998</v>
      </c>
      <c r="I14" s="81">
        <v>25</v>
      </c>
      <c r="J14" s="83">
        <v>1578.5</v>
      </c>
      <c r="K14" s="83">
        <v>1672</v>
      </c>
      <c r="L14" s="211">
        <v>2134.8000000000002</v>
      </c>
      <c r="M14" s="81">
        <f t="shared" ref="M14" si="5">+H14+I14+J14+K14+L14</f>
        <v>7969.9800000000005</v>
      </c>
      <c r="N14" s="81">
        <f t="shared" si="4"/>
        <v>47030.02</v>
      </c>
    </row>
    <row r="15" spans="1:17" ht="39" customHeight="1" x14ac:dyDescent="0.45">
      <c r="A15" s="112" t="s">
        <v>272</v>
      </c>
      <c r="B15" s="80" t="s">
        <v>122</v>
      </c>
      <c r="C15" s="80" t="s">
        <v>47</v>
      </c>
      <c r="D15" s="80" t="s">
        <v>30</v>
      </c>
      <c r="E15" s="80" t="s">
        <v>24</v>
      </c>
      <c r="F15" s="80" t="s">
        <v>158</v>
      </c>
      <c r="G15" s="212">
        <v>55000</v>
      </c>
      <c r="H15" s="211">
        <v>2559.6799999999998</v>
      </c>
      <c r="I15" s="81">
        <v>25</v>
      </c>
      <c r="J15" s="83">
        <v>1578.5</v>
      </c>
      <c r="K15" s="83">
        <v>1672</v>
      </c>
      <c r="L15" s="211">
        <v>0</v>
      </c>
      <c r="M15" s="81">
        <f>+H15+I15+J15+K15+L15</f>
        <v>5835.18</v>
      </c>
      <c r="N15" s="81">
        <f t="shared" si="4"/>
        <v>49164.82</v>
      </c>
    </row>
    <row r="16" spans="1:17" ht="39" customHeight="1" x14ac:dyDescent="0.45">
      <c r="A16" s="112" t="s">
        <v>273</v>
      </c>
      <c r="B16" s="80" t="s">
        <v>130</v>
      </c>
      <c r="C16" s="80" t="s">
        <v>173</v>
      </c>
      <c r="D16" s="80" t="s">
        <v>49</v>
      </c>
      <c r="E16" s="80" t="s">
        <v>18</v>
      </c>
      <c r="F16" s="80" t="s">
        <v>158</v>
      </c>
      <c r="G16" s="83">
        <v>45000</v>
      </c>
      <c r="H16" s="211">
        <v>1148.33</v>
      </c>
      <c r="I16" s="81">
        <v>25</v>
      </c>
      <c r="J16" s="83">
        <v>1291.5</v>
      </c>
      <c r="K16" s="83">
        <v>1368</v>
      </c>
      <c r="L16" s="211">
        <v>0</v>
      </c>
      <c r="M16" s="81">
        <f>+H16+I16+J16+K16+L16</f>
        <v>3832.83</v>
      </c>
      <c r="N16" s="81">
        <f>+G16-M16</f>
        <v>41167.17</v>
      </c>
    </row>
    <row r="17" spans="1:14" ht="39" customHeight="1" x14ac:dyDescent="0.45">
      <c r="A17" s="112" t="s">
        <v>274</v>
      </c>
      <c r="B17" s="80" t="s">
        <v>125</v>
      </c>
      <c r="C17" s="80" t="s">
        <v>126</v>
      </c>
      <c r="D17" s="80" t="s">
        <v>49</v>
      </c>
      <c r="E17" s="80" t="s">
        <v>18</v>
      </c>
      <c r="F17" s="80" t="s">
        <v>159</v>
      </c>
      <c r="G17" s="212">
        <v>40000</v>
      </c>
      <c r="H17" s="211">
        <v>442.65</v>
      </c>
      <c r="I17" s="81">
        <v>25</v>
      </c>
      <c r="J17" s="212">
        <v>1148</v>
      </c>
      <c r="K17" s="212">
        <v>1216</v>
      </c>
      <c r="L17" s="211">
        <v>0</v>
      </c>
      <c r="M17" s="81">
        <f t="shared" si="2"/>
        <v>2831.65</v>
      </c>
      <c r="N17" s="81">
        <f t="shared" si="3"/>
        <v>37168.35</v>
      </c>
    </row>
    <row r="18" spans="1:14" ht="39" customHeight="1" x14ac:dyDescent="0.45">
      <c r="A18" s="112" t="s">
        <v>275</v>
      </c>
      <c r="B18" s="80" t="s">
        <v>128</v>
      </c>
      <c r="C18" s="80" t="s">
        <v>126</v>
      </c>
      <c r="D18" s="80" t="s">
        <v>30</v>
      </c>
      <c r="E18" s="80" t="s">
        <v>18</v>
      </c>
      <c r="F18" s="80" t="s">
        <v>159</v>
      </c>
      <c r="G18" s="212">
        <v>40000</v>
      </c>
      <c r="H18" s="211">
        <v>442.65</v>
      </c>
      <c r="I18" s="81">
        <v>25</v>
      </c>
      <c r="J18" s="212">
        <v>1148</v>
      </c>
      <c r="K18" s="212">
        <v>1216</v>
      </c>
      <c r="L18" s="211">
        <v>1933.95</v>
      </c>
      <c r="M18" s="81">
        <f t="shared" si="2"/>
        <v>4765.6000000000004</v>
      </c>
      <c r="N18" s="81">
        <f t="shared" si="3"/>
        <v>35234.400000000001</v>
      </c>
    </row>
    <row r="19" spans="1:14" ht="39" customHeight="1" x14ac:dyDescent="0.45">
      <c r="A19" s="112" t="s">
        <v>276</v>
      </c>
      <c r="B19" s="80" t="s">
        <v>300</v>
      </c>
      <c r="C19" s="80" t="s">
        <v>47</v>
      </c>
      <c r="D19" s="80" t="s">
        <v>49</v>
      </c>
      <c r="E19" s="80" t="s">
        <v>18</v>
      </c>
      <c r="F19" s="80" t="s">
        <v>159</v>
      </c>
      <c r="G19" s="212">
        <v>40000</v>
      </c>
      <c r="H19" s="211">
        <v>442.65</v>
      </c>
      <c r="I19" s="81">
        <v>25</v>
      </c>
      <c r="J19" s="212">
        <v>1148</v>
      </c>
      <c r="K19" s="212">
        <v>1216</v>
      </c>
      <c r="L19" s="211">
        <v>0</v>
      </c>
      <c r="M19" s="81">
        <f t="shared" si="2"/>
        <v>2831.65</v>
      </c>
      <c r="N19" s="81">
        <f t="shared" si="3"/>
        <v>37168.35</v>
      </c>
    </row>
    <row r="20" spans="1:14" ht="39" customHeight="1" x14ac:dyDescent="0.45">
      <c r="A20" s="112" t="s">
        <v>277</v>
      </c>
      <c r="B20" s="80" t="s">
        <v>240</v>
      </c>
      <c r="C20" s="80" t="s">
        <v>254</v>
      </c>
      <c r="D20" s="80" t="s">
        <v>243</v>
      </c>
      <c r="E20" s="80" t="s">
        <v>18</v>
      </c>
      <c r="F20" s="80" t="s">
        <v>159</v>
      </c>
      <c r="G20" s="83">
        <v>35000</v>
      </c>
      <c r="H20" s="81">
        <v>0</v>
      </c>
      <c r="I20" s="81">
        <v>25</v>
      </c>
      <c r="J20" s="83">
        <v>1004.5</v>
      </c>
      <c r="K20" s="83">
        <v>1064</v>
      </c>
      <c r="L20" s="211">
        <v>0</v>
      </c>
      <c r="M20" s="81">
        <f>+H20+I20+J20+K20+L20</f>
        <v>2093.5</v>
      </c>
      <c r="N20" s="81">
        <f t="shared" si="3"/>
        <v>32906.5</v>
      </c>
    </row>
    <row r="21" spans="1:14" ht="39" customHeight="1" x14ac:dyDescent="0.45">
      <c r="A21" s="112" t="s">
        <v>278</v>
      </c>
      <c r="B21" s="80" t="s">
        <v>241</v>
      </c>
      <c r="C21" s="80" t="s">
        <v>254</v>
      </c>
      <c r="D21" s="80" t="s">
        <v>243</v>
      </c>
      <c r="E21" s="80" t="s">
        <v>18</v>
      </c>
      <c r="F21" s="80" t="s">
        <v>242</v>
      </c>
      <c r="G21" s="83">
        <v>35000</v>
      </c>
      <c r="H21" s="81">
        <v>0</v>
      </c>
      <c r="I21" s="81">
        <v>25</v>
      </c>
      <c r="J21" s="83">
        <v>1004.5</v>
      </c>
      <c r="K21" s="83">
        <v>1064</v>
      </c>
      <c r="L21" s="211">
        <v>0</v>
      </c>
      <c r="M21" s="81">
        <f>+H21+I21+J21+K21+L21</f>
        <v>2093.5</v>
      </c>
      <c r="N21" s="81">
        <f t="shared" si="3"/>
        <v>32906.5</v>
      </c>
    </row>
    <row r="22" spans="1:14" ht="39" customHeight="1" x14ac:dyDescent="0.45">
      <c r="A22" s="112" t="s">
        <v>279</v>
      </c>
      <c r="B22" s="80" t="s">
        <v>185</v>
      </c>
      <c r="C22" s="80" t="s">
        <v>47</v>
      </c>
      <c r="D22" s="80" t="s">
        <v>49</v>
      </c>
      <c r="E22" s="80" t="s">
        <v>18</v>
      </c>
      <c r="F22" s="80" t="s">
        <v>159</v>
      </c>
      <c r="G22" s="83">
        <v>35000</v>
      </c>
      <c r="H22" s="81">
        <v>0</v>
      </c>
      <c r="I22" s="81">
        <v>25</v>
      </c>
      <c r="J22" s="83">
        <v>1004.5</v>
      </c>
      <c r="K22" s="83">
        <v>1064</v>
      </c>
      <c r="L22" s="211">
        <v>1715.46</v>
      </c>
      <c r="M22" s="81">
        <f t="shared" ref="M22:M27" si="6">+H22+I22+J22+K22+L22</f>
        <v>3808.96</v>
      </c>
      <c r="N22" s="81">
        <f t="shared" si="3"/>
        <v>31191.040000000001</v>
      </c>
    </row>
    <row r="23" spans="1:14" ht="39" customHeight="1" x14ac:dyDescent="0.45">
      <c r="A23" s="112" t="s">
        <v>280</v>
      </c>
      <c r="B23" s="80" t="s">
        <v>131</v>
      </c>
      <c r="C23" s="80" t="s">
        <v>177</v>
      </c>
      <c r="D23" s="80" t="s">
        <v>132</v>
      </c>
      <c r="E23" s="80" t="s">
        <v>24</v>
      </c>
      <c r="F23" s="80" t="s">
        <v>158</v>
      </c>
      <c r="G23" s="83">
        <v>35000</v>
      </c>
      <c r="H23" s="81">
        <v>0</v>
      </c>
      <c r="I23" s="81">
        <v>25</v>
      </c>
      <c r="J23" s="83">
        <v>1004.5</v>
      </c>
      <c r="K23" s="83">
        <v>1064</v>
      </c>
      <c r="L23" s="211">
        <v>31867.4</v>
      </c>
      <c r="M23" s="81">
        <f t="shared" si="6"/>
        <v>33960.9</v>
      </c>
      <c r="N23" s="81">
        <f t="shared" si="3"/>
        <v>1039.0999999999985</v>
      </c>
    </row>
    <row r="24" spans="1:14" ht="39" customHeight="1" x14ac:dyDescent="0.45">
      <c r="A24" s="112" t="s">
        <v>281</v>
      </c>
      <c r="B24" s="80" t="s">
        <v>134</v>
      </c>
      <c r="C24" s="80" t="s">
        <v>135</v>
      </c>
      <c r="D24" s="80" t="s">
        <v>49</v>
      </c>
      <c r="E24" s="80" t="s">
        <v>24</v>
      </c>
      <c r="F24" s="80" t="s">
        <v>159</v>
      </c>
      <c r="G24" s="83">
        <v>35000</v>
      </c>
      <c r="H24" s="81">
        <v>0</v>
      </c>
      <c r="I24" s="81">
        <v>25</v>
      </c>
      <c r="J24" s="83">
        <v>1004.5</v>
      </c>
      <c r="K24" s="83">
        <v>1064</v>
      </c>
      <c r="L24" s="211">
        <v>1050</v>
      </c>
      <c r="M24" s="81">
        <f t="shared" si="6"/>
        <v>3143.5</v>
      </c>
      <c r="N24" s="81">
        <f t="shared" si="3"/>
        <v>31856.5</v>
      </c>
    </row>
    <row r="25" spans="1:14" ht="39" customHeight="1" x14ac:dyDescent="0.45">
      <c r="A25" s="112" t="s">
        <v>282</v>
      </c>
      <c r="B25" s="80" t="s">
        <v>253</v>
      </c>
      <c r="C25" s="80" t="s">
        <v>172</v>
      </c>
      <c r="D25" s="80" t="s">
        <v>258</v>
      </c>
      <c r="E25" s="80" t="s">
        <v>18</v>
      </c>
      <c r="F25" s="80" t="s">
        <v>158</v>
      </c>
      <c r="G25" s="83">
        <v>35000</v>
      </c>
      <c r="H25" s="81">
        <v>0</v>
      </c>
      <c r="I25" s="81">
        <v>25</v>
      </c>
      <c r="J25" s="83">
        <v>1004.5</v>
      </c>
      <c r="K25" s="83">
        <v>1064</v>
      </c>
      <c r="L25" s="211">
        <v>0</v>
      </c>
      <c r="M25" s="81">
        <f t="shared" si="6"/>
        <v>2093.5</v>
      </c>
      <c r="N25" s="81">
        <f t="shared" si="3"/>
        <v>32906.5</v>
      </c>
    </row>
    <row r="26" spans="1:14" ht="39" customHeight="1" x14ac:dyDescent="0.45">
      <c r="A26" s="112" t="s">
        <v>283</v>
      </c>
      <c r="B26" s="80" t="s">
        <v>364</v>
      </c>
      <c r="C26" s="80" t="s">
        <v>194</v>
      </c>
      <c r="D26" s="80" t="s">
        <v>49</v>
      </c>
      <c r="E26" s="80" t="s">
        <v>18</v>
      </c>
      <c r="F26" s="80" t="s">
        <v>158</v>
      </c>
      <c r="G26" s="83">
        <v>35000</v>
      </c>
      <c r="H26" s="81">
        <v>0</v>
      </c>
      <c r="I26" s="81">
        <v>25</v>
      </c>
      <c r="J26" s="83">
        <v>1004.5</v>
      </c>
      <c r="K26" s="83">
        <v>1064</v>
      </c>
      <c r="L26" s="211">
        <v>0</v>
      </c>
      <c r="M26" s="81">
        <f t="shared" ref="M26" si="7">+H26+I26+J26+K26+L26</f>
        <v>2093.5</v>
      </c>
      <c r="N26" s="81">
        <f t="shared" ref="N26" si="8">+G26-M26</f>
        <v>32906.5</v>
      </c>
    </row>
    <row r="27" spans="1:14" ht="39" customHeight="1" x14ac:dyDescent="0.45">
      <c r="A27" s="112" t="s">
        <v>284</v>
      </c>
      <c r="B27" s="80" t="s">
        <v>299</v>
      </c>
      <c r="C27" s="80" t="s">
        <v>197</v>
      </c>
      <c r="D27" s="80" t="s">
        <v>49</v>
      </c>
      <c r="E27" s="80" t="s">
        <v>18</v>
      </c>
      <c r="F27" s="80" t="s">
        <v>159</v>
      </c>
      <c r="G27" s="83">
        <v>35000</v>
      </c>
      <c r="H27" s="81">
        <v>0</v>
      </c>
      <c r="I27" s="81">
        <v>25</v>
      </c>
      <c r="J27" s="83">
        <v>1004.5</v>
      </c>
      <c r="K27" s="83">
        <v>1064</v>
      </c>
      <c r="L27" s="211">
        <v>0</v>
      </c>
      <c r="M27" s="81">
        <f t="shared" si="6"/>
        <v>2093.5</v>
      </c>
      <c r="N27" s="81">
        <f t="shared" si="3"/>
        <v>32906.5</v>
      </c>
    </row>
    <row r="28" spans="1:14" ht="39" customHeight="1" x14ac:dyDescent="0.45">
      <c r="A28" s="112" t="s">
        <v>285</v>
      </c>
      <c r="B28" s="82" t="s">
        <v>118</v>
      </c>
      <c r="C28" s="80" t="s">
        <v>194</v>
      </c>
      <c r="D28" s="80" t="s">
        <v>38</v>
      </c>
      <c r="E28" s="80" t="s">
        <v>24</v>
      </c>
      <c r="F28" s="80" t="s">
        <v>159</v>
      </c>
      <c r="G28" s="83">
        <v>31500</v>
      </c>
      <c r="H28" s="81">
        <v>0</v>
      </c>
      <c r="I28" s="81">
        <v>25</v>
      </c>
      <c r="J28" s="83">
        <v>904.05</v>
      </c>
      <c r="K28" s="83">
        <v>957.6</v>
      </c>
      <c r="L28" s="211">
        <v>0</v>
      </c>
      <c r="M28" s="81">
        <f>+H28+I28+J28+K28+L28</f>
        <v>1886.65</v>
      </c>
      <c r="N28" s="81">
        <f t="shared" si="3"/>
        <v>29613.35</v>
      </c>
    </row>
    <row r="29" spans="1:14" ht="39" customHeight="1" x14ac:dyDescent="0.45">
      <c r="A29" s="112" t="s">
        <v>286</v>
      </c>
      <c r="B29" s="80" t="s">
        <v>121</v>
      </c>
      <c r="C29" s="80" t="s">
        <v>47</v>
      </c>
      <c r="D29" s="80" t="s">
        <v>49</v>
      </c>
      <c r="E29" s="80" t="s">
        <v>24</v>
      </c>
      <c r="F29" s="80" t="s">
        <v>159</v>
      </c>
      <c r="G29" s="83">
        <v>31000</v>
      </c>
      <c r="H29" s="81">
        <v>0</v>
      </c>
      <c r="I29" s="81">
        <v>25</v>
      </c>
      <c r="J29" s="83">
        <v>889.7</v>
      </c>
      <c r="K29" s="83">
        <v>942.4</v>
      </c>
      <c r="L29" s="211">
        <v>771</v>
      </c>
      <c r="M29" s="81">
        <v>2628.1</v>
      </c>
      <c r="N29" s="81">
        <f t="shared" si="3"/>
        <v>28371.9</v>
      </c>
    </row>
    <row r="30" spans="1:14" ht="39" customHeight="1" x14ac:dyDescent="0.45">
      <c r="A30" s="112" t="s">
        <v>287</v>
      </c>
      <c r="B30" s="96" t="s">
        <v>257</v>
      </c>
      <c r="C30" s="80" t="s">
        <v>194</v>
      </c>
      <c r="D30" s="80" t="s">
        <v>49</v>
      </c>
      <c r="E30" s="80" t="s">
        <v>18</v>
      </c>
      <c r="F30" s="80" t="s">
        <v>158</v>
      </c>
      <c r="G30" s="83">
        <v>30000</v>
      </c>
      <c r="H30" s="81">
        <v>0</v>
      </c>
      <c r="I30" s="81">
        <v>25</v>
      </c>
      <c r="J30" s="83">
        <v>861</v>
      </c>
      <c r="K30" s="83">
        <v>912</v>
      </c>
      <c r="L30" s="211">
        <v>0</v>
      </c>
      <c r="M30" s="81">
        <f>+H30+I30+J30+K30+L30</f>
        <v>1798</v>
      </c>
      <c r="N30" s="81">
        <f t="shared" si="3"/>
        <v>28202</v>
      </c>
    </row>
    <row r="31" spans="1:14" ht="39" customHeight="1" x14ac:dyDescent="0.45">
      <c r="A31" s="112" t="s">
        <v>288</v>
      </c>
      <c r="B31" s="96" t="s">
        <v>120</v>
      </c>
      <c r="C31" s="80" t="s">
        <v>173</v>
      </c>
      <c r="D31" s="80" t="s">
        <v>66</v>
      </c>
      <c r="E31" s="80" t="s">
        <v>18</v>
      </c>
      <c r="F31" s="80" t="s">
        <v>159</v>
      </c>
      <c r="G31" s="83">
        <v>18000</v>
      </c>
      <c r="H31" s="81">
        <v>0</v>
      </c>
      <c r="I31" s="81">
        <v>25</v>
      </c>
      <c r="J31" s="83">
        <v>516</v>
      </c>
      <c r="K31" s="83">
        <v>547.20000000000005</v>
      </c>
      <c r="L31" s="211">
        <v>0</v>
      </c>
      <c r="M31" s="81">
        <f>+H31+I31+J31+K31+L31</f>
        <v>1088.2</v>
      </c>
      <c r="N31" s="81">
        <f t="shared" si="3"/>
        <v>16911.8</v>
      </c>
    </row>
    <row r="32" spans="1:14" ht="39" customHeight="1" x14ac:dyDescent="0.45">
      <c r="A32" s="228" t="s">
        <v>162</v>
      </c>
      <c r="B32" s="229"/>
      <c r="C32" s="229"/>
      <c r="D32" s="229"/>
      <c r="E32" s="229"/>
      <c r="F32" s="238"/>
      <c r="G32" s="58">
        <f>SUM(G9:G31)</f>
        <v>995500</v>
      </c>
      <c r="H32" s="16">
        <f>SUM(H9:H31)</f>
        <v>30824.98000000001</v>
      </c>
      <c r="I32" s="16">
        <f>SUM(I9:I31)</f>
        <v>575</v>
      </c>
      <c r="J32" s="64">
        <f>SUM(J9:J31)</f>
        <v>28570.25</v>
      </c>
      <c r="K32" s="64">
        <f>SUM(K9:K31)</f>
        <v>30263.200000000001</v>
      </c>
      <c r="L32" s="219">
        <f>SUM(L10:L31)</f>
        <v>41620.11</v>
      </c>
      <c r="M32" s="16">
        <f>SUM(M9:M31)</f>
        <v>131853.54</v>
      </c>
      <c r="N32" s="47">
        <f>SUM(N9:N31)</f>
        <v>863646.46000000008</v>
      </c>
    </row>
    <row r="34" spans="1:17" ht="39" customHeight="1" thickBot="1" x14ac:dyDescent="0.5">
      <c r="A34" s="18"/>
      <c r="B34" s="111"/>
      <c r="D34" s="17"/>
      <c r="E34" s="17"/>
      <c r="F34" s="17"/>
      <c r="G34" s="60"/>
      <c r="H34" s="21"/>
      <c r="I34" s="21"/>
      <c r="J34" s="66"/>
      <c r="K34" s="67"/>
      <c r="L34" s="22"/>
      <c r="M34" s="22"/>
      <c r="N34" s="23"/>
    </row>
    <row r="35" spans="1:17" ht="37.5" customHeight="1" x14ac:dyDescent="0.5">
      <c r="A35" s="108"/>
      <c r="B35" s="94" t="s">
        <v>80</v>
      </c>
      <c r="C35" s="107"/>
      <c r="D35" s="104"/>
      <c r="E35" s="104"/>
      <c r="F35" s="104"/>
      <c r="G35" s="109"/>
      <c r="H35" s="106" t="s">
        <v>81</v>
      </c>
      <c r="I35" s="106"/>
      <c r="J35" s="109"/>
      <c r="K35" s="110"/>
      <c r="L35" s="22"/>
      <c r="M35" s="22"/>
      <c r="N35" s="23"/>
    </row>
    <row r="36" spans="1:17" ht="28.5" customHeight="1" x14ac:dyDescent="0.5">
      <c r="A36" s="108"/>
      <c r="B36" s="94" t="s">
        <v>163</v>
      </c>
      <c r="C36" s="107"/>
      <c r="D36" s="104"/>
      <c r="E36" s="104"/>
      <c r="F36" s="104"/>
      <c r="G36" s="109"/>
      <c r="H36" s="106" t="s">
        <v>82</v>
      </c>
      <c r="I36" s="106"/>
      <c r="J36" s="110"/>
      <c r="K36" s="109"/>
      <c r="L36" s="22"/>
      <c r="M36" s="22"/>
      <c r="N36" s="23"/>
    </row>
    <row r="37" spans="1:17" ht="39" customHeight="1" x14ac:dyDescent="0.45">
      <c r="A37" s="18"/>
      <c r="B37" s="76"/>
      <c r="C37" s="17"/>
      <c r="D37" s="17" t="s">
        <v>117</v>
      </c>
      <c r="E37" s="17"/>
      <c r="F37" s="17"/>
      <c r="G37" s="60"/>
      <c r="H37" s="20"/>
      <c r="I37" s="20"/>
      <c r="J37" s="60"/>
      <c r="K37" s="67"/>
      <c r="L37" s="22"/>
      <c r="M37" s="22"/>
      <c r="N37" s="23"/>
    </row>
    <row r="38" spans="1:17" ht="39" customHeight="1" x14ac:dyDescent="0.45">
      <c r="A38" s="18"/>
      <c r="B38" s="76"/>
      <c r="C38" s="17"/>
      <c r="D38" s="17"/>
      <c r="E38" s="17"/>
      <c r="F38" s="17"/>
      <c r="G38" s="60"/>
      <c r="H38" s="22"/>
      <c r="I38" s="22"/>
      <c r="J38" s="67"/>
      <c r="K38" s="67"/>
      <c r="L38" s="22"/>
      <c r="M38" s="22"/>
      <c r="N38" s="23"/>
    </row>
    <row r="39" spans="1:17" ht="39" customHeight="1" x14ac:dyDescent="0.45">
      <c r="A39" s="18"/>
      <c r="B39" s="76"/>
      <c r="C39" s="17"/>
      <c r="D39" s="17"/>
      <c r="E39" s="17"/>
      <c r="F39" s="17"/>
      <c r="G39" s="60"/>
      <c r="H39" s="22"/>
      <c r="I39" s="22"/>
      <c r="J39" s="67"/>
      <c r="K39" s="67"/>
      <c r="L39" s="22"/>
      <c r="M39" s="22"/>
      <c r="N39" s="23"/>
    </row>
    <row r="40" spans="1:17" ht="39" customHeight="1" x14ac:dyDescent="0.4">
      <c r="A40" s="14"/>
      <c r="B40" s="75"/>
      <c r="C40" s="28"/>
      <c r="D40" s="28"/>
      <c r="E40" s="28"/>
      <c r="F40" s="28"/>
      <c r="G40" s="59"/>
      <c r="H40" s="23"/>
      <c r="I40" s="23"/>
      <c r="J40" s="65"/>
      <c r="K40" s="65"/>
      <c r="L40" s="23"/>
      <c r="M40" s="23"/>
      <c r="N40" s="23"/>
    </row>
    <row r="41" spans="1:17" ht="39" customHeight="1" x14ac:dyDescent="0.4">
      <c r="A41" s="14"/>
      <c r="B41" s="75"/>
      <c r="C41" s="28"/>
      <c r="D41" s="28"/>
      <c r="E41" s="28"/>
      <c r="F41" s="28"/>
      <c r="G41" s="59"/>
      <c r="H41" s="23"/>
      <c r="I41" s="23"/>
      <c r="J41" s="65"/>
      <c r="K41" s="65"/>
      <c r="L41" s="23"/>
      <c r="M41" s="23"/>
      <c r="N41" s="23"/>
    </row>
    <row r="42" spans="1:17" ht="39" customHeight="1" x14ac:dyDescent="0.45">
      <c r="A42" s="30"/>
      <c r="B42" s="77"/>
      <c r="C42" s="31"/>
      <c r="D42" s="31"/>
      <c r="E42" s="31"/>
      <c r="F42" s="31"/>
      <c r="G42" s="61"/>
      <c r="H42" s="30"/>
      <c r="I42" s="30"/>
      <c r="J42" s="61"/>
      <c r="K42" s="61"/>
      <c r="L42" s="31"/>
      <c r="M42" s="31"/>
      <c r="N42" s="31"/>
    </row>
    <row r="43" spans="1:17" ht="39" customHeight="1" x14ac:dyDescent="0.45">
      <c r="A43" s="25"/>
      <c r="B43" s="77"/>
      <c r="C43" s="31"/>
      <c r="D43" s="31"/>
      <c r="E43" s="31"/>
      <c r="F43" s="31"/>
      <c r="G43" s="62"/>
      <c r="H43" s="25"/>
      <c r="I43" s="25"/>
      <c r="J43" s="62"/>
      <c r="K43" s="62"/>
      <c r="L43" s="31"/>
      <c r="M43" s="31"/>
      <c r="N43" s="31"/>
    </row>
    <row r="44" spans="1:17" ht="39" customHeight="1" x14ac:dyDescent="0.45">
      <c r="A44" s="25"/>
      <c r="B44" s="77"/>
      <c r="C44" s="31"/>
      <c r="D44" s="31"/>
      <c r="E44" s="31"/>
      <c r="F44" s="31"/>
      <c r="G44" s="62"/>
      <c r="H44" s="25"/>
      <c r="I44" s="25"/>
      <c r="J44" s="62"/>
      <c r="K44" s="62"/>
      <c r="L44" s="31"/>
      <c r="M44" s="31"/>
      <c r="N44" s="31"/>
      <c r="O44" s="25"/>
      <c r="P44" s="25"/>
      <c r="Q44" s="25"/>
    </row>
    <row r="45" spans="1:17" ht="39" customHeight="1" x14ac:dyDescent="0.25">
      <c r="O45" s="25"/>
      <c r="P45" s="25"/>
      <c r="Q45" s="25"/>
    </row>
  </sheetData>
  <mergeCells count="6">
    <mergeCell ref="A1:N1"/>
    <mergeCell ref="A4:N4"/>
    <mergeCell ref="A6:N6"/>
    <mergeCell ref="B5:N5"/>
    <mergeCell ref="A32:F32"/>
    <mergeCell ref="A7:N7"/>
  </mergeCells>
  <phoneticPr fontId="26" type="noConversion"/>
  <pageMargins left="0.43" right="0.24" top="0.44" bottom="0.3" header="0.17" footer="0.17"/>
  <pageSetup paperSize="5" scale="36" orientation="landscape" r:id="rId1"/>
  <rowBreaks count="1" manualBreakCount="1">
    <brk id="37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25"/>
  <sheetViews>
    <sheetView view="pageBreakPreview" topLeftCell="B1" zoomScale="60" zoomScaleNormal="100" zoomScalePageLayoutView="39" workbookViewId="0">
      <selection activeCell="J13" sqref="J13"/>
    </sheetView>
  </sheetViews>
  <sheetFormatPr baseColWidth="10" defaultColWidth="9.140625" defaultRowHeight="37.5" customHeight="1" x14ac:dyDescent="0.25"/>
  <cols>
    <col min="1" max="1" width="6.42578125" customWidth="1"/>
    <col min="2" max="2" width="76.28515625" customWidth="1"/>
    <col min="3" max="3" width="88.28515625" customWidth="1"/>
    <col min="4" max="4" width="20.85546875" customWidth="1"/>
    <col min="5" max="5" width="37.7109375" style="73" customWidth="1"/>
    <col min="6" max="6" width="22.42578125" customWidth="1"/>
    <col min="7" max="7" width="18.140625" customWidth="1"/>
    <col min="8" max="8" width="16.7109375" customWidth="1"/>
    <col min="9" max="9" width="20.140625" customWidth="1"/>
    <col min="10" max="10" width="20.42578125" customWidth="1"/>
    <col min="11" max="11" width="17.140625" customWidth="1"/>
    <col min="12" max="12" width="19.85546875" customWidth="1"/>
    <col min="13" max="13" width="25.7109375" customWidth="1"/>
    <col min="14" max="14" width="21.28515625" customWidth="1"/>
  </cols>
  <sheetData>
    <row r="1" spans="1:16" s="1" customFormat="1" ht="37.5" customHeight="1" x14ac:dyDescent="0.5">
      <c r="E1" s="68"/>
    </row>
    <row r="2" spans="1:16" s="1" customFormat="1" ht="37.5" customHeight="1" x14ac:dyDescent="0.5">
      <c r="A2" s="2"/>
      <c r="B2" s="2"/>
      <c r="C2" s="2"/>
      <c r="D2" s="2"/>
      <c r="E2" s="69"/>
      <c r="F2" s="2"/>
      <c r="G2" s="2"/>
      <c r="H2" s="2"/>
      <c r="I2" s="2"/>
      <c r="J2" s="2"/>
      <c r="K2" s="2"/>
      <c r="L2" s="2"/>
      <c r="M2" s="2"/>
      <c r="N2" s="2"/>
    </row>
    <row r="3" spans="1:16" s="1" customFormat="1" ht="24.75" customHeight="1" x14ac:dyDescent="0.5">
      <c r="A3" s="2"/>
      <c r="B3" s="2"/>
      <c r="C3" s="2"/>
      <c r="D3" s="2"/>
      <c r="E3" s="69"/>
      <c r="F3" s="2"/>
      <c r="G3" s="2"/>
      <c r="H3" s="2"/>
      <c r="I3" s="2"/>
      <c r="J3" s="2"/>
      <c r="K3" s="2"/>
      <c r="L3" s="2"/>
      <c r="M3" s="2"/>
      <c r="N3" s="2"/>
    </row>
    <row r="4" spans="1:16" s="1" customFormat="1" ht="27.75" customHeight="1" x14ac:dyDescent="0.5">
      <c r="A4" s="230" t="s">
        <v>0</v>
      </c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</row>
    <row r="5" spans="1:16" s="1" customFormat="1" ht="24" customHeight="1" x14ac:dyDescent="0.5">
      <c r="A5" s="26"/>
      <c r="B5" s="231" t="s">
        <v>406</v>
      </c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</row>
    <row r="6" spans="1:16" s="1" customFormat="1" ht="27.75" customHeight="1" x14ac:dyDescent="0.5">
      <c r="A6" s="230" t="s">
        <v>136</v>
      </c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3"/>
      <c r="P6" s="3"/>
    </row>
    <row r="7" spans="1:16" s="230" customFormat="1" ht="37.5" customHeight="1" x14ac:dyDescent="0.25"/>
    <row r="8" spans="1:16" s="4" customFormat="1" ht="50.25" customHeight="1" x14ac:dyDescent="0.45">
      <c r="A8" s="5" t="s">
        <v>1</v>
      </c>
      <c r="B8" s="6" t="s">
        <v>2</v>
      </c>
      <c r="C8" s="7" t="s">
        <v>3</v>
      </c>
      <c r="D8" s="6" t="s">
        <v>4</v>
      </c>
      <c r="E8" s="7" t="s">
        <v>5</v>
      </c>
      <c r="F8" s="7" t="s">
        <v>157</v>
      </c>
      <c r="G8" s="7" t="s">
        <v>161</v>
      </c>
      <c r="H8" s="6" t="s">
        <v>6</v>
      </c>
      <c r="I8" s="7" t="s">
        <v>7</v>
      </c>
      <c r="J8" s="6" t="s">
        <v>8</v>
      </c>
      <c r="K8" s="7" t="s">
        <v>9</v>
      </c>
      <c r="L8" s="7" t="s">
        <v>10</v>
      </c>
      <c r="M8" s="7" t="s">
        <v>11</v>
      </c>
      <c r="N8" s="6" t="s">
        <v>12</v>
      </c>
    </row>
    <row r="9" spans="1:16" s="8" customFormat="1" ht="37.5" customHeight="1" x14ac:dyDescent="0.45">
      <c r="A9" s="112" t="s">
        <v>266</v>
      </c>
      <c r="B9" s="10" t="s">
        <v>31</v>
      </c>
      <c r="C9" s="11" t="s">
        <v>28</v>
      </c>
      <c r="D9" s="11" t="s">
        <v>32</v>
      </c>
      <c r="E9" s="27" t="s">
        <v>137</v>
      </c>
      <c r="F9" s="11" t="s">
        <v>158</v>
      </c>
      <c r="G9" s="49">
        <v>50000</v>
      </c>
      <c r="H9" s="12">
        <v>1854</v>
      </c>
      <c r="I9" s="12">
        <v>25</v>
      </c>
      <c r="J9" s="12">
        <v>1435</v>
      </c>
      <c r="K9" s="12">
        <v>1520</v>
      </c>
      <c r="L9" s="12">
        <v>6404.4</v>
      </c>
      <c r="M9" s="12">
        <f>+H9+I9+J9+K9+L9</f>
        <v>11238.4</v>
      </c>
      <c r="N9" s="12">
        <f>+G9-M9</f>
        <v>38761.599999999999</v>
      </c>
    </row>
    <row r="10" spans="1:16" ht="37.5" customHeight="1" x14ac:dyDescent="0.45">
      <c r="A10" s="228" t="s">
        <v>162</v>
      </c>
      <c r="B10" s="229"/>
      <c r="C10" s="229"/>
      <c r="D10" s="229"/>
      <c r="E10" s="229"/>
      <c r="F10" s="238"/>
      <c r="G10" s="15">
        <f t="shared" ref="G10:N10" si="0">SUM(G9:G9)</f>
        <v>50000</v>
      </c>
      <c r="H10" s="15">
        <f t="shared" si="0"/>
        <v>1854</v>
      </c>
      <c r="I10" s="16">
        <f t="shared" si="0"/>
        <v>25</v>
      </c>
      <c r="J10" s="15">
        <f t="shared" si="0"/>
        <v>1435</v>
      </c>
      <c r="K10" s="15">
        <f t="shared" si="0"/>
        <v>1520</v>
      </c>
      <c r="L10" s="15">
        <f t="shared" si="0"/>
        <v>6404.4</v>
      </c>
      <c r="M10" s="15">
        <f t="shared" si="0"/>
        <v>11238.4</v>
      </c>
      <c r="N10" s="15">
        <f t="shared" si="0"/>
        <v>38761.599999999999</v>
      </c>
    </row>
    <row r="11" spans="1:16" ht="37.5" customHeight="1" x14ac:dyDescent="0.4">
      <c r="A11" s="14"/>
      <c r="B11" s="28"/>
      <c r="C11" s="28"/>
      <c r="D11" s="28"/>
      <c r="E11" s="70"/>
      <c r="F11" s="28"/>
      <c r="G11" s="29"/>
      <c r="H11" s="23"/>
      <c r="I11" s="23"/>
      <c r="J11" s="23"/>
      <c r="K11" s="23"/>
      <c r="L11" s="23"/>
      <c r="M11" s="23"/>
      <c r="N11" s="23"/>
    </row>
    <row r="12" spans="1:16" ht="37.5" customHeight="1" x14ac:dyDescent="0.4">
      <c r="A12" s="14"/>
      <c r="B12" s="28"/>
      <c r="C12" s="28"/>
      <c r="D12" s="28"/>
      <c r="E12" s="70"/>
      <c r="F12" s="28"/>
      <c r="G12" s="29"/>
      <c r="H12" s="23"/>
      <c r="I12" s="23"/>
      <c r="J12" s="23"/>
      <c r="K12" s="23"/>
      <c r="L12" s="23"/>
      <c r="M12" s="23"/>
      <c r="N12" s="23"/>
    </row>
    <row r="13" spans="1:16" ht="37.5" customHeight="1" x14ac:dyDescent="0.4">
      <c r="A13" s="14"/>
      <c r="B13" s="28"/>
      <c r="C13" s="28"/>
      <c r="D13" s="28"/>
      <c r="E13" s="70"/>
      <c r="F13" s="28"/>
      <c r="G13" s="29"/>
      <c r="H13" s="23"/>
      <c r="I13" s="23"/>
      <c r="J13" s="23"/>
      <c r="K13" s="23"/>
      <c r="L13" s="23"/>
      <c r="M13" s="23"/>
      <c r="N13" s="48"/>
    </row>
    <row r="14" spans="1:16" ht="37.5" customHeight="1" x14ac:dyDescent="0.4">
      <c r="A14" s="14"/>
      <c r="B14" s="28"/>
      <c r="C14" s="28"/>
      <c r="D14" s="28"/>
      <c r="E14" s="70"/>
      <c r="F14" s="28"/>
      <c r="G14" s="29"/>
      <c r="H14" s="23"/>
      <c r="I14" s="23"/>
      <c r="J14" s="23"/>
      <c r="K14" s="23"/>
      <c r="L14" s="23"/>
      <c r="M14" s="23"/>
      <c r="N14" s="23"/>
    </row>
    <row r="15" spans="1:16" ht="37.5" customHeight="1" x14ac:dyDescent="0.45">
      <c r="A15" s="18"/>
      <c r="B15" s="19"/>
      <c r="C15" s="17"/>
      <c r="D15" s="17"/>
      <c r="E15" s="71"/>
      <c r="F15" s="17"/>
      <c r="G15" s="20"/>
      <c r="H15" s="21"/>
      <c r="I15" s="21"/>
      <c r="J15" s="21"/>
      <c r="K15" s="22"/>
      <c r="L15" s="22"/>
      <c r="M15" s="22"/>
      <c r="N15" s="23"/>
    </row>
    <row r="16" spans="1:16" ht="37.5" customHeight="1" x14ac:dyDescent="0.5">
      <c r="A16" s="18"/>
      <c r="B16" s="104" t="s">
        <v>183</v>
      </c>
      <c r="C16" s="104"/>
      <c r="D16" s="104"/>
      <c r="E16" s="105"/>
      <c r="F16" s="104"/>
      <c r="G16" s="106"/>
      <c r="H16" s="106" t="s">
        <v>81</v>
      </c>
      <c r="I16" s="106"/>
      <c r="J16" s="106"/>
      <c r="K16" s="24"/>
      <c r="L16" s="22"/>
      <c r="M16" s="22"/>
      <c r="N16" s="23"/>
    </row>
    <row r="17" spans="1:16" ht="28.5" customHeight="1" x14ac:dyDescent="0.5">
      <c r="A17" s="18"/>
      <c r="B17" s="104" t="s">
        <v>184</v>
      </c>
      <c r="C17" s="104"/>
      <c r="D17" s="104"/>
      <c r="E17" s="105"/>
      <c r="F17" s="104"/>
      <c r="G17" s="106"/>
      <c r="H17" s="106" t="s">
        <v>82</v>
      </c>
      <c r="I17" s="106"/>
      <c r="J17" s="107"/>
      <c r="K17" s="20"/>
      <c r="L17" s="22"/>
      <c r="M17" s="22"/>
      <c r="N17" s="23"/>
    </row>
    <row r="18" spans="1:16" ht="37.5" customHeight="1" x14ac:dyDescent="0.45">
      <c r="A18" s="18"/>
      <c r="B18" s="17"/>
      <c r="C18" s="17"/>
      <c r="D18" s="17"/>
      <c r="E18" s="71"/>
      <c r="F18" s="17"/>
      <c r="G18" s="20"/>
      <c r="H18" s="20"/>
      <c r="I18" s="20"/>
      <c r="J18" s="20"/>
      <c r="K18" s="22"/>
      <c r="L18" s="22"/>
      <c r="M18" s="22"/>
      <c r="N18" s="23"/>
    </row>
    <row r="19" spans="1:16" ht="37.5" customHeight="1" x14ac:dyDescent="0.45">
      <c r="A19" s="18"/>
      <c r="B19" s="17"/>
      <c r="C19" s="17"/>
      <c r="D19" s="17"/>
      <c r="E19" s="71"/>
      <c r="F19" s="17"/>
      <c r="G19" s="20"/>
      <c r="H19" s="22"/>
      <c r="I19" s="22"/>
      <c r="J19" s="22"/>
      <c r="K19" s="22"/>
      <c r="L19" s="22"/>
      <c r="M19" s="22"/>
      <c r="N19" s="23"/>
    </row>
    <row r="20" spans="1:16" ht="37.5" customHeight="1" x14ac:dyDescent="0.45">
      <c r="A20" s="18"/>
      <c r="B20" s="17"/>
      <c r="C20" s="17"/>
      <c r="D20" s="17"/>
      <c r="E20" s="71"/>
      <c r="F20" s="17"/>
      <c r="G20" s="20"/>
      <c r="H20" s="22"/>
      <c r="I20" s="22"/>
      <c r="J20" s="22"/>
      <c r="K20" s="22"/>
      <c r="L20" s="22"/>
      <c r="M20" s="22"/>
      <c r="N20" s="23"/>
    </row>
    <row r="21" spans="1:16" ht="37.5" customHeight="1" x14ac:dyDescent="0.4">
      <c r="A21" s="14"/>
      <c r="B21" s="28"/>
      <c r="C21" s="28"/>
      <c r="D21" s="28"/>
      <c r="E21" s="70"/>
      <c r="F21" s="28"/>
      <c r="G21" s="29"/>
      <c r="H21" s="23"/>
      <c r="I21" s="23"/>
      <c r="J21" s="23"/>
      <c r="K21" s="23"/>
      <c r="L21" s="23"/>
      <c r="M21" s="23"/>
      <c r="N21" s="23"/>
    </row>
    <row r="22" spans="1:16" ht="37.5" customHeight="1" x14ac:dyDescent="0.4">
      <c r="A22" s="14"/>
      <c r="B22" s="28"/>
      <c r="C22" s="28"/>
      <c r="D22" s="28"/>
      <c r="E22" s="70"/>
      <c r="F22" s="28"/>
      <c r="G22" s="29"/>
      <c r="H22" s="23"/>
      <c r="I22" s="23"/>
      <c r="J22" s="23"/>
      <c r="K22" s="23"/>
      <c r="L22" s="23"/>
      <c r="M22" s="23"/>
      <c r="N22" s="23"/>
    </row>
    <row r="23" spans="1:16" ht="37.5" customHeight="1" x14ac:dyDescent="0.45">
      <c r="A23" s="30"/>
      <c r="B23" s="31"/>
      <c r="C23" s="31"/>
      <c r="D23" s="31"/>
      <c r="E23" s="72"/>
      <c r="F23" s="31"/>
      <c r="G23" s="30"/>
      <c r="H23" s="30"/>
      <c r="I23" s="30"/>
      <c r="J23" s="30"/>
      <c r="K23" s="30"/>
      <c r="L23" s="31"/>
      <c r="M23" s="31"/>
      <c r="N23" s="31"/>
    </row>
    <row r="24" spans="1:16" ht="37.5" customHeight="1" x14ac:dyDescent="0.45">
      <c r="A24" s="25"/>
      <c r="B24" s="31"/>
      <c r="C24" s="31"/>
      <c r="D24" s="31"/>
      <c r="E24" s="72"/>
      <c r="F24" s="31"/>
      <c r="G24" s="25"/>
      <c r="H24" s="25"/>
      <c r="I24" s="25"/>
      <c r="J24" s="25"/>
      <c r="K24" s="25"/>
      <c r="L24" s="31"/>
      <c r="M24" s="31"/>
      <c r="N24" s="31"/>
      <c r="O24" s="25"/>
      <c r="P24" s="25"/>
    </row>
    <row r="25" spans="1:16" ht="37.5" customHeight="1" x14ac:dyDescent="0.45">
      <c r="A25" s="25"/>
      <c r="B25" s="31"/>
      <c r="C25" s="31"/>
      <c r="D25" s="31"/>
      <c r="E25" s="72"/>
      <c r="F25" s="31"/>
      <c r="G25" s="25"/>
      <c r="H25" s="25"/>
      <c r="I25" s="25"/>
      <c r="J25" s="25"/>
      <c r="K25" s="25"/>
      <c r="L25" s="31"/>
      <c r="M25" s="31"/>
      <c r="N25" s="31"/>
      <c r="O25" s="25"/>
      <c r="P25" s="25"/>
    </row>
  </sheetData>
  <mergeCells count="5">
    <mergeCell ref="A4:N4"/>
    <mergeCell ref="A6:N6"/>
    <mergeCell ref="A10:F10"/>
    <mergeCell ref="A7:XFD7"/>
    <mergeCell ref="B5:N5"/>
  </mergeCells>
  <printOptions horizontalCentered="1"/>
  <pageMargins left="0.21" right="0.24" top="0.55000000000000004" bottom="0.74803149606299213" header="0.17" footer="0.31496062992125984"/>
  <pageSetup paperSize="5" scale="4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P36"/>
  <sheetViews>
    <sheetView view="pageBreakPreview" zoomScale="73" zoomScaleNormal="60" zoomScaleSheetLayoutView="73" zoomScalePageLayoutView="39" workbookViewId="0">
      <selection activeCell="F12" sqref="F12"/>
    </sheetView>
  </sheetViews>
  <sheetFormatPr baseColWidth="10" defaultColWidth="9.140625" defaultRowHeight="15" x14ac:dyDescent="0.25"/>
  <cols>
    <col min="1" max="1" width="6.42578125" customWidth="1"/>
    <col min="2" max="2" width="64" customWidth="1"/>
    <col min="3" max="3" width="29.7109375" style="73" customWidth="1"/>
    <col min="4" max="4" width="28.42578125" style="73" customWidth="1"/>
    <col min="5" max="5" width="36.140625" style="73" customWidth="1"/>
    <col min="6" max="6" width="25.85546875" style="73" customWidth="1"/>
    <col min="7" max="7" width="19.7109375" style="63" customWidth="1"/>
    <col min="8" max="8" width="18" style="63" customWidth="1"/>
    <col min="9" max="9" width="16.28515625" style="63" customWidth="1"/>
    <col min="10" max="10" width="17.140625" style="63" customWidth="1"/>
    <col min="11" max="11" width="17.7109375" style="63" customWidth="1"/>
    <col min="12" max="12" width="23.7109375" style="63" customWidth="1"/>
    <col min="13" max="13" width="22.140625" style="63" customWidth="1"/>
  </cols>
  <sheetData>
    <row r="1" spans="1:16" s="1" customFormat="1" ht="27" x14ac:dyDescent="0.5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</row>
    <row r="2" spans="1:16" s="1" customFormat="1" ht="16.5" customHeight="1" x14ac:dyDescent="0.5">
      <c r="A2" s="2"/>
      <c r="B2" s="2"/>
      <c r="C2" s="69"/>
      <c r="D2" s="69"/>
      <c r="E2" s="69"/>
      <c r="F2" s="69"/>
      <c r="G2" s="55"/>
      <c r="H2" s="55"/>
      <c r="I2" s="55"/>
      <c r="J2" s="55"/>
      <c r="K2" s="55"/>
      <c r="L2" s="55"/>
      <c r="M2" s="55"/>
    </row>
    <row r="3" spans="1:16" s="1" customFormat="1" ht="27" x14ac:dyDescent="0.5">
      <c r="A3" s="239" t="s">
        <v>0</v>
      </c>
      <c r="B3" s="239"/>
      <c r="C3" s="239"/>
      <c r="D3" s="239"/>
      <c r="E3" s="239"/>
      <c r="F3" s="239"/>
      <c r="G3" s="239"/>
      <c r="H3" s="239"/>
      <c r="I3" s="239"/>
      <c r="J3" s="239"/>
      <c r="K3" s="239"/>
      <c r="L3" s="239"/>
      <c r="M3" s="239"/>
    </row>
    <row r="4" spans="1:16" s="1" customFormat="1" ht="24" customHeight="1" x14ac:dyDescent="0.5">
      <c r="A4" s="26"/>
      <c r="B4" s="231" t="s">
        <v>407</v>
      </c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  <c r="N4" s="231"/>
    </row>
    <row r="5" spans="1:16" s="1" customFormat="1" ht="27" x14ac:dyDescent="0.5">
      <c r="A5" s="232" t="s">
        <v>139</v>
      </c>
      <c r="B5" s="232"/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2"/>
      <c r="N5" s="3"/>
      <c r="O5" s="3"/>
      <c r="P5" s="3"/>
    </row>
    <row r="6" spans="1:16" s="1" customFormat="1" ht="19.5" customHeight="1" x14ac:dyDescent="0.5">
      <c r="A6" s="4"/>
      <c r="B6" s="4"/>
      <c r="C6" s="138"/>
      <c r="D6" s="138"/>
      <c r="E6" s="138"/>
      <c r="F6" s="138"/>
      <c r="G6" s="140"/>
      <c r="H6" s="140"/>
      <c r="I6" s="140"/>
      <c r="J6" s="140"/>
      <c r="K6" s="140"/>
      <c r="L6" s="140"/>
      <c r="M6" s="140"/>
    </row>
    <row r="7" spans="1:16" s="4" customFormat="1" ht="63.75" customHeight="1" x14ac:dyDescent="0.45">
      <c r="A7" s="5" t="s">
        <v>1</v>
      </c>
      <c r="B7" s="6" t="s">
        <v>2</v>
      </c>
      <c r="C7" s="6" t="s">
        <v>3</v>
      </c>
      <c r="D7" s="6" t="s">
        <v>4</v>
      </c>
      <c r="E7" s="7" t="s">
        <v>5</v>
      </c>
      <c r="F7" s="7" t="s">
        <v>157</v>
      </c>
      <c r="G7" s="56" t="s">
        <v>161</v>
      </c>
      <c r="H7" s="64" t="s">
        <v>6</v>
      </c>
      <c r="I7" s="64" t="s">
        <v>8</v>
      </c>
      <c r="J7" s="56" t="s">
        <v>9</v>
      </c>
      <c r="K7" s="56" t="s">
        <v>10</v>
      </c>
      <c r="L7" s="56" t="s">
        <v>11</v>
      </c>
      <c r="M7" s="64" t="s">
        <v>12</v>
      </c>
    </row>
    <row r="8" spans="1:16" s="8" customFormat="1" ht="29.25" customHeight="1" x14ac:dyDescent="0.45">
      <c r="A8" s="9">
        <v>1</v>
      </c>
      <c r="B8" s="13" t="s">
        <v>150</v>
      </c>
      <c r="C8" s="27" t="s">
        <v>141</v>
      </c>
      <c r="D8" s="27" t="s">
        <v>141</v>
      </c>
      <c r="E8" s="27" t="s">
        <v>142</v>
      </c>
      <c r="F8" s="27" t="s">
        <v>158</v>
      </c>
      <c r="G8" s="147">
        <v>40000</v>
      </c>
      <c r="H8" s="141">
        <v>0</v>
      </c>
      <c r="I8" s="141">
        <v>0</v>
      </c>
      <c r="J8" s="141">
        <v>0</v>
      </c>
      <c r="K8" s="141">
        <v>0</v>
      </c>
      <c r="L8" s="141">
        <v>0</v>
      </c>
      <c r="M8" s="142">
        <f>+G8</f>
        <v>40000</v>
      </c>
    </row>
    <row r="9" spans="1:16" s="4" customFormat="1" ht="29.25" customHeight="1" x14ac:dyDescent="0.45">
      <c r="A9" s="9">
        <v>2</v>
      </c>
      <c r="B9" s="13" t="s">
        <v>144</v>
      </c>
      <c r="C9" s="27" t="s">
        <v>141</v>
      </c>
      <c r="D9" s="27" t="s">
        <v>141</v>
      </c>
      <c r="E9" s="27" t="s">
        <v>142</v>
      </c>
      <c r="F9" s="27" t="s">
        <v>158</v>
      </c>
      <c r="G9" s="147">
        <v>40000</v>
      </c>
      <c r="H9" s="141">
        <v>0</v>
      </c>
      <c r="I9" s="141">
        <v>0</v>
      </c>
      <c r="J9" s="141">
        <v>0</v>
      </c>
      <c r="K9" s="141">
        <v>0</v>
      </c>
      <c r="L9" s="141">
        <v>0</v>
      </c>
      <c r="M9" s="142">
        <v>28000</v>
      </c>
    </row>
    <row r="10" spans="1:16" s="4" customFormat="1" ht="29.25" customHeight="1" x14ac:dyDescent="0.45">
      <c r="A10" s="9">
        <v>4</v>
      </c>
      <c r="B10" s="13" t="s">
        <v>146</v>
      </c>
      <c r="C10" s="27" t="s">
        <v>141</v>
      </c>
      <c r="D10" s="27" t="s">
        <v>141</v>
      </c>
      <c r="E10" s="27" t="s">
        <v>142</v>
      </c>
      <c r="F10" s="27" t="s">
        <v>158</v>
      </c>
      <c r="G10" s="147">
        <v>40000</v>
      </c>
      <c r="H10" s="141">
        <v>0</v>
      </c>
      <c r="I10" s="141">
        <v>0</v>
      </c>
      <c r="J10" s="141">
        <v>0</v>
      </c>
      <c r="K10" s="141">
        <v>0</v>
      </c>
      <c r="L10" s="141">
        <v>0</v>
      </c>
      <c r="M10" s="142">
        <v>28000</v>
      </c>
    </row>
    <row r="11" spans="1:16" s="4" customFormat="1" ht="29.25" customHeight="1" x14ac:dyDescent="0.45">
      <c r="A11" s="9">
        <v>5</v>
      </c>
      <c r="B11" s="13" t="s">
        <v>147</v>
      </c>
      <c r="C11" s="27" t="s">
        <v>141</v>
      </c>
      <c r="D11" s="27" t="s">
        <v>141</v>
      </c>
      <c r="E11" s="27" t="s">
        <v>142</v>
      </c>
      <c r="F11" s="27" t="s">
        <v>158</v>
      </c>
      <c r="G11" s="147">
        <v>40000</v>
      </c>
      <c r="H11" s="141">
        <v>0</v>
      </c>
      <c r="I11" s="141">
        <v>0</v>
      </c>
      <c r="J11" s="141">
        <v>0</v>
      </c>
      <c r="K11" s="141">
        <v>0</v>
      </c>
      <c r="L11" s="141">
        <v>0</v>
      </c>
      <c r="M11" s="142">
        <v>28000</v>
      </c>
    </row>
    <row r="12" spans="1:16" s="4" customFormat="1" ht="29.25" customHeight="1" x14ac:dyDescent="0.45">
      <c r="A12" s="9">
        <v>6</v>
      </c>
      <c r="B12" s="13" t="s">
        <v>152</v>
      </c>
      <c r="C12" s="27" t="s">
        <v>141</v>
      </c>
      <c r="D12" s="27" t="s">
        <v>141</v>
      </c>
      <c r="E12" s="27" t="s">
        <v>142</v>
      </c>
      <c r="F12" s="27" t="s">
        <v>158</v>
      </c>
      <c r="G12" s="147">
        <v>15000</v>
      </c>
      <c r="H12" s="141">
        <v>0</v>
      </c>
      <c r="I12" s="141">
        <v>0</v>
      </c>
      <c r="J12" s="141">
        <v>0</v>
      </c>
      <c r="K12" s="141">
        <v>0</v>
      </c>
      <c r="L12" s="141">
        <v>0</v>
      </c>
      <c r="M12" s="142">
        <f t="shared" ref="M12" si="0">+G12</f>
        <v>15000</v>
      </c>
    </row>
    <row r="13" spans="1:16" s="4" customFormat="1" ht="29.25" customHeight="1" x14ac:dyDescent="0.45">
      <c r="A13" s="9">
        <v>7</v>
      </c>
      <c r="B13" s="13" t="s">
        <v>302</v>
      </c>
      <c r="C13" s="27" t="s">
        <v>141</v>
      </c>
      <c r="D13" s="27" t="s">
        <v>141</v>
      </c>
      <c r="E13" s="27" t="s">
        <v>142</v>
      </c>
      <c r="F13" s="27" t="s">
        <v>158</v>
      </c>
      <c r="G13" s="147">
        <v>13000</v>
      </c>
      <c r="H13" s="141">
        <v>0</v>
      </c>
      <c r="I13" s="141">
        <v>0</v>
      </c>
      <c r="J13" s="141">
        <v>0</v>
      </c>
      <c r="K13" s="141">
        <v>0</v>
      </c>
      <c r="L13" s="141">
        <v>0</v>
      </c>
      <c r="M13" s="142">
        <v>13000</v>
      </c>
    </row>
    <row r="14" spans="1:16" s="4" customFormat="1" ht="29.25" customHeight="1" x14ac:dyDescent="0.45">
      <c r="A14" s="9">
        <v>8</v>
      </c>
      <c r="B14" s="13" t="s">
        <v>140</v>
      </c>
      <c r="C14" s="27" t="s">
        <v>141</v>
      </c>
      <c r="D14" s="27" t="s">
        <v>141</v>
      </c>
      <c r="E14" s="27" t="s">
        <v>142</v>
      </c>
      <c r="F14" s="27" t="s">
        <v>158</v>
      </c>
      <c r="G14" s="147">
        <v>13000</v>
      </c>
      <c r="H14" s="141">
        <v>0</v>
      </c>
      <c r="I14" s="141">
        <v>0</v>
      </c>
      <c r="J14" s="141">
        <v>0</v>
      </c>
      <c r="K14" s="141">
        <v>0</v>
      </c>
      <c r="L14" s="141">
        <v>0</v>
      </c>
      <c r="M14" s="141">
        <f>+G14</f>
        <v>13000</v>
      </c>
    </row>
    <row r="15" spans="1:16" s="4" customFormat="1" ht="29.25" customHeight="1" x14ac:dyDescent="0.45">
      <c r="A15" s="9">
        <v>9</v>
      </c>
      <c r="B15" s="13" t="s">
        <v>319</v>
      </c>
      <c r="C15" s="27" t="s">
        <v>141</v>
      </c>
      <c r="D15" s="27" t="s">
        <v>141</v>
      </c>
      <c r="E15" s="27" t="s">
        <v>142</v>
      </c>
      <c r="F15" s="27" t="s">
        <v>158</v>
      </c>
      <c r="G15" s="147">
        <v>13000</v>
      </c>
      <c r="H15" s="141">
        <v>0</v>
      </c>
      <c r="I15" s="141">
        <v>0</v>
      </c>
      <c r="J15" s="141">
        <v>0</v>
      </c>
      <c r="K15" s="141">
        <v>0</v>
      </c>
      <c r="L15" s="141">
        <v>0</v>
      </c>
      <c r="M15" s="141">
        <f>+G15</f>
        <v>13000</v>
      </c>
    </row>
    <row r="16" spans="1:16" s="4" customFormat="1" ht="29.25" customHeight="1" x14ac:dyDescent="0.45">
      <c r="A16" s="9">
        <v>10</v>
      </c>
      <c r="B16" s="13" t="s">
        <v>143</v>
      </c>
      <c r="C16" s="27" t="s">
        <v>141</v>
      </c>
      <c r="D16" s="27" t="s">
        <v>141</v>
      </c>
      <c r="E16" s="27" t="s">
        <v>142</v>
      </c>
      <c r="F16" s="27" t="s">
        <v>158</v>
      </c>
      <c r="G16" s="147">
        <v>13000</v>
      </c>
      <c r="H16" s="141">
        <v>0</v>
      </c>
      <c r="I16" s="141">
        <v>0</v>
      </c>
      <c r="J16" s="141">
        <v>0</v>
      </c>
      <c r="K16" s="141">
        <v>0</v>
      </c>
      <c r="L16" s="141">
        <v>0</v>
      </c>
      <c r="M16" s="141">
        <v>13000</v>
      </c>
    </row>
    <row r="17" spans="1:13" s="4" customFormat="1" ht="29.25" customHeight="1" x14ac:dyDescent="0.45">
      <c r="A17" s="9">
        <v>11</v>
      </c>
      <c r="B17" s="13" t="s">
        <v>295</v>
      </c>
      <c r="C17" s="27" t="s">
        <v>141</v>
      </c>
      <c r="D17" s="27" t="s">
        <v>141</v>
      </c>
      <c r="E17" s="27" t="s">
        <v>142</v>
      </c>
      <c r="F17" s="27" t="s">
        <v>158</v>
      </c>
      <c r="G17" s="147">
        <v>13000</v>
      </c>
      <c r="H17" s="141">
        <v>0</v>
      </c>
      <c r="I17" s="141">
        <v>0</v>
      </c>
      <c r="J17" s="141">
        <v>0</v>
      </c>
      <c r="K17" s="141">
        <v>0</v>
      </c>
      <c r="L17" s="141">
        <v>0</v>
      </c>
      <c r="M17" s="141">
        <v>13000</v>
      </c>
    </row>
    <row r="18" spans="1:13" s="4" customFormat="1" ht="29.25" customHeight="1" x14ac:dyDescent="0.45">
      <c r="A18" s="9">
        <v>12</v>
      </c>
      <c r="B18" s="13" t="s">
        <v>391</v>
      </c>
      <c r="C18" s="27" t="s">
        <v>141</v>
      </c>
      <c r="D18" s="27" t="s">
        <v>141</v>
      </c>
      <c r="E18" s="27" t="s">
        <v>142</v>
      </c>
      <c r="F18" s="27" t="s">
        <v>158</v>
      </c>
      <c r="G18" s="147">
        <v>13000</v>
      </c>
      <c r="H18" s="141">
        <v>0</v>
      </c>
      <c r="I18" s="141">
        <v>0</v>
      </c>
      <c r="J18" s="141">
        <v>0</v>
      </c>
      <c r="K18" s="141">
        <v>0</v>
      </c>
      <c r="L18" s="141">
        <v>0</v>
      </c>
      <c r="M18" s="141">
        <v>13000</v>
      </c>
    </row>
    <row r="19" spans="1:13" s="4" customFormat="1" ht="29.25" customHeight="1" x14ac:dyDescent="0.45">
      <c r="A19" s="9">
        <v>13</v>
      </c>
      <c r="B19" s="13" t="s">
        <v>145</v>
      </c>
      <c r="C19" s="27" t="s">
        <v>141</v>
      </c>
      <c r="D19" s="27" t="s">
        <v>141</v>
      </c>
      <c r="E19" s="27" t="s">
        <v>142</v>
      </c>
      <c r="F19" s="27" t="s">
        <v>158</v>
      </c>
      <c r="G19" s="147">
        <v>13000</v>
      </c>
      <c r="H19" s="141">
        <v>0</v>
      </c>
      <c r="I19" s="141">
        <v>0</v>
      </c>
      <c r="J19" s="141">
        <v>0</v>
      </c>
      <c r="K19" s="141">
        <v>0</v>
      </c>
      <c r="L19" s="141">
        <v>0</v>
      </c>
      <c r="M19" s="142">
        <f t="shared" ref="M19:M23" si="1">+G19</f>
        <v>13000</v>
      </c>
    </row>
    <row r="20" spans="1:13" s="4" customFormat="1" ht="29.25" customHeight="1" x14ac:dyDescent="0.45">
      <c r="A20" s="9">
        <v>14</v>
      </c>
      <c r="B20" s="13" t="s">
        <v>148</v>
      </c>
      <c r="C20" s="27" t="s">
        <v>141</v>
      </c>
      <c r="D20" s="27" t="s">
        <v>141</v>
      </c>
      <c r="E20" s="27" t="s">
        <v>142</v>
      </c>
      <c r="F20" s="27" t="s">
        <v>158</v>
      </c>
      <c r="G20" s="147">
        <v>13000</v>
      </c>
      <c r="H20" s="141">
        <v>0</v>
      </c>
      <c r="I20" s="141">
        <v>0</v>
      </c>
      <c r="J20" s="141">
        <v>0</v>
      </c>
      <c r="K20" s="141">
        <v>0</v>
      </c>
      <c r="L20" s="141">
        <v>0</v>
      </c>
      <c r="M20" s="142">
        <f t="shared" si="1"/>
        <v>13000</v>
      </c>
    </row>
    <row r="21" spans="1:13" s="4" customFormat="1" ht="29.25" customHeight="1" x14ac:dyDescent="0.45">
      <c r="A21" s="9">
        <v>15</v>
      </c>
      <c r="B21" s="13" t="s">
        <v>149</v>
      </c>
      <c r="C21" s="27" t="s">
        <v>141</v>
      </c>
      <c r="D21" s="27" t="s">
        <v>141</v>
      </c>
      <c r="E21" s="27" t="s">
        <v>142</v>
      </c>
      <c r="F21" s="27" t="s">
        <v>158</v>
      </c>
      <c r="G21" s="147">
        <v>13000</v>
      </c>
      <c r="H21" s="141">
        <v>0</v>
      </c>
      <c r="I21" s="141">
        <v>0</v>
      </c>
      <c r="J21" s="141">
        <v>0</v>
      </c>
      <c r="K21" s="141">
        <v>0</v>
      </c>
      <c r="L21" s="141">
        <v>0</v>
      </c>
      <c r="M21" s="142">
        <f t="shared" si="1"/>
        <v>13000</v>
      </c>
    </row>
    <row r="22" spans="1:13" s="4" customFormat="1" ht="29.25" customHeight="1" x14ac:dyDescent="0.45">
      <c r="A22" s="9">
        <v>16</v>
      </c>
      <c r="B22" s="13" t="s">
        <v>151</v>
      </c>
      <c r="C22" s="27" t="s">
        <v>141</v>
      </c>
      <c r="D22" s="27" t="s">
        <v>141</v>
      </c>
      <c r="E22" s="27" t="s">
        <v>142</v>
      </c>
      <c r="F22" s="27" t="s">
        <v>158</v>
      </c>
      <c r="G22" s="147">
        <v>13000</v>
      </c>
      <c r="H22" s="141">
        <v>0</v>
      </c>
      <c r="I22" s="141">
        <v>0</v>
      </c>
      <c r="J22" s="141">
        <v>0</v>
      </c>
      <c r="K22" s="141">
        <v>0</v>
      </c>
      <c r="L22" s="141">
        <v>0</v>
      </c>
      <c r="M22" s="142">
        <f t="shared" si="1"/>
        <v>13000</v>
      </c>
    </row>
    <row r="23" spans="1:13" s="4" customFormat="1" ht="29.25" customHeight="1" x14ac:dyDescent="0.45">
      <c r="A23" s="9">
        <v>17</v>
      </c>
      <c r="B23" s="13" t="s">
        <v>390</v>
      </c>
      <c r="C23" s="27" t="s">
        <v>141</v>
      </c>
      <c r="D23" s="27" t="s">
        <v>141</v>
      </c>
      <c r="E23" s="27" t="s">
        <v>142</v>
      </c>
      <c r="F23" s="27" t="s">
        <v>158</v>
      </c>
      <c r="G23" s="147">
        <v>13000</v>
      </c>
      <c r="H23" s="141">
        <v>0</v>
      </c>
      <c r="I23" s="141">
        <v>0</v>
      </c>
      <c r="J23" s="141">
        <v>0</v>
      </c>
      <c r="K23" s="141">
        <v>0</v>
      </c>
      <c r="L23" s="141">
        <v>0</v>
      </c>
      <c r="M23" s="142">
        <f t="shared" si="1"/>
        <v>13000</v>
      </c>
    </row>
    <row r="24" spans="1:13" ht="22.5" customHeight="1" x14ac:dyDescent="0.45">
      <c r="A24" s="228" t="s">
        <v>162</v>
      </c>
      <c r="B24" s="229"/>
      <c r="C24" s="229"/>
      <c r="D24" s="229"/>
      <c r="E24" s="229"/>
      <c r="F24" s="238"/>
      <c r="G24" s="64">
        <f t="shared" ref="G24:M24" si="2">SUM(G8:G23)</f>
        <v>318000</v>
      </c>
      <c r="H24" s="58">
        <f t="shared" si="2"/>
        <v>0</v>
      </c>
      <c r="I24" s="58">
        <f t="shared" si="2"/>
        <v>0</v>
      </c>
      <c r="J24" s="58">
        <f t="shared" si="2"/>
        <v>0</v>
      </c>
      <c r="K24" s="58">
        <f t="shared" si="2"/>
        <v>0</v>
      </c>
      <c r="L24" s="58">
        <f t="shared" si="2"/>
        <v>0</v>
      </c>
      <c r="M24" s="58">
        <f t="shared" si="2"/>
        <v>282000</v>
      </c>
    </row>
    <row r="25" spans="1:13" ht="30.95" customHeight="1" x14ac:dyDescent="0.4">
      <c r="A25" s="14"/>
      <c r="D25" s="70"/>
      <c r="E25" s="70"/>
      <c r="F25" s="70"/>
      <c r="G25" s="122"/>
      <c r="H25" s="127"/>
      <c r="I25" s="127"/>
      <c r="J25" s="127"/>
      <c r="K25" s="127"/>
      <c r="L25" s="127"/>
      <c r="M25" s="127"/>
    </row>
    <row r="26" spans="1:13" ht="30.95" customHeight="1" x14ac:dyDescent="0.4">
      <c r="A26" s="14"/>
      <c r="D26" s="70"/>
      <c r="E26" s="70"/>
      <c r="F26" s="70"/>
      <c r="G26" s="122"/>
      <c r="H26" s="127"/>
      <c r="I26" s="127"/>
      <c r="J26" s="127"/>
      <c r="K26" s="127"/>
      <c r="L26" s="127"/>
      <c r="M26" s="127"/>
    </row>
    <row r="27" spans="1:13" ht="30.95" customHeight="1" thickBot="1" x14ac:dyDescent="0.5">
      <c r="A27" s="14"/>
      <c r="B27" s="38"/>
      <c r="C27" s="71"/>
      <c r="D27" s="70"/>
      <c r="E27" s="70"/>
      <c r="F27" s="23"/>
      <c r="G27" s="143"/>
      <c r="H27" s="143"/>
      <c r="I27" s="143"/>
    </row>
    <row r="28" spans="1:13" ht="30.95" customHeight="1" x14ac:dyDescent="0.5">
      <c r="A28" s="14"/>
      <c r="B28" s="85" t="s">
        <v>80</v>
      </c>
      <c r="C28" s="139"/>
      <c r="D28" s="139"/>
      <c r="E28" s="139"/>
      <c r="F28" s="93"/>
      <c r="G28" s="121" t="s">
        <v>181</v>
      </c>
      <c r="H28" s="121"/>
      <c r="I28" s="144"/>
    </row>
    <row r="29" spans="1:13" ht="27" customHeight="1" x14ac:dyDescent="0.5">
      <c r="A29" s="14"/>
      <c r="B29" s="85" t="s">
        <v>163</v>
      </c>
      <c r="C29" s="139"/>
      <c r="D29" s="139"/>
      <c r="E29" s="139"/>
      <c r="F29" s="93"/>
      <c r="G29" s="121" t="s">
        <v>182</v>
      </c>
      <c r="H29" s="144"/>
      <c r="I29" s="121"/>
    </row>
    <row r="30" spans="1:13" ht="30.95" customHeight="1" x14ac:dyDescent="0.45">
      <c r="A30" s="18"/>
      <c r="B30" s="17"/>
      <c r="C30" s="71"/>
      <c r="D30" s="71"/>
      <c r="E30" s="71"/>
      <c r="F30" s="71"/>
      <c r="G30" s="119"/>
      <c r="H30" s="119"/>
      <c r="I30" s="119"/>
      <c r="J30" s="124"/>
      <c r="K30" s="145"/>
      <c r="L30" s="145"/>
      <c r="M30" s="146"/>
    </row>
    <row r="31" spans="1:13" ht="30.95" customHeight="1" x14ac:dyDescent="0.45">
      <c r="A31" s="18"/>
      <c r="B31" s="17"/>
      <c r="C31" s="71"/>
      <c r="D31" s="71"/>
      <c r="E31" s="71"/>
      <c r="F31" s="71"/>
      <c r="G31" s="119"/>
      <c r="K31" s="124"/>
      <c r="L31" s="124"/>
      <c r="M31" s="127"/>
    </row>
    <row r="32" spans="1:13" ht="30.95" customHeight="1" x14ac:dyDescent="0.45">
      <c r="A32" s="18"/>
      <c r="B32" s="17"/>
      <c r="C32" s="71"/>
      <c r="D32" s="71"/>
      <c r="E32" s="71"/>
      <c r="F32" s="71"/>
      <c r="G32" s="119"/>
      <c r="K32" s="124"/>
      <c r="L32" s="124"/>
      <c r="M32" s="127"/>
    </row>
    <row r="33" spans="1:16" ht="30.95" customHeight="1" x14ac:dyDescent="0.45">
      <c r="A33" s="18"/>
      <c r="B33" s="17"/>
      <c r="C33" s="71"/>
      <c r="D33" s="71"/>
      <c r="E33" s="71"/>
      <c r="F33" s="71"/>
      <c r="G33" s="119"/>
      <c r="H33" s="119"/>
      <c r="I33" s="119"/>
      <c r="J33" s="124"/>
      <c r="K33" s="124"/>
      <c r="L33" s="124"/>
      <c r="M33" s="127"/>
    </row>
    <row r="34" spans="1:16" ht="30.95" customHeight="1" x14ac:dyDescent="0.45">
      <c r="A34" s="30"/>
      <c r="B34" s="31"/>
      <c r="C34" s="72"/>
      <c r="D34" s="72"/>
      <c r="E34" s="72"/>
      <c r="F34" s="72"/>
      <c r="G34" s="61"/>
      <c r="H34" s="61"/>
      <c r="I34" s="61"/>
      <c r="J34" s="61"/>
      <c r="K34" s="134"/>
      <c r="L34" s="134"/>
      <c r="M34" s="134"/>
    </row>
    <row r="35" spans="1:16" ht="28.5" x14ac:dyDescent="0.45">
      <c r="A35" s="25"/>
      <c r="B35" s="31"/>
      <c r="C35" s="72"/>
      <c r="D35" s="72"/>
      <c r="E35" s="72"/>
      <c r="F35" s="72"/>
      <c r="G35" s="62"/>
      <c r="H35" s="62"/>
      <c r="I35" s="62"/>
      <c r="J35" s="62"/>
      <c r="K35" s="134"/>
      <c r="L35" s="134"/>
      <c r="M35" s="134"/>
      <c r="N35" s="25"/>
      <c r="O35" s="25"/>
      <c r="P35" s="25"/>
    </row>
    <row r="36" spans="1:16" ht="28.5" x14ac:dyDescent="0.45">
      <c r="A36" s="25"/>
      <c r="B36" s="31"/>
      <c r="C36" s="72"/>
      <c r="D36" s="72"/>
      <c r="E36" s="72"/>
      <c r="F36" s="72"/>
      <c r="G36" s="62"/>
      <c r="H36" s="62"/>
      <c r="I36" s="62"/>
      <c r="J36" s="62"/>
      <c r="K36" s="134"/>
      <c r="L36" s="134"/>
      <c r="M36" s="134"/>
      <c r="N36" s="25"/>
      <c r="O36" s="25"/>
      <c r="P36" s="25"/>
    </row>
  </sheetData>
  <sortState xmlns:xlrd2="http://schemas.microsoft.com/office/spreadsheetml/2017/richdata2" ref="A8:M23">
    <sortCondition descending="1" ref="G23"/>
  </sortState>
  <mergeCells count="5">
    <mergeCell ref="A3:M3"/>
    <mergeCell ref="A5:M5"/>
    <mergeCell ref="A24:F24"/>
    <mergeCell ref="A1:M1"/>
    <mergeCell ref="B4:N4"/>
  </mergeCells>
  <pageMargins left="0.23622047244094491" right="0.23622047244094491" top="0.74803149606299213" bottom="0.74803149606299213" header="0.51181102362204722" footer="0.51181102362204722"/>
  <pageSetup paperSize="5" scale="5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1036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FIJO PROG 01 </vt:lpstr>
      <vt:lpstr>CONT. PROG 11</vt:lpstr>
      <vt:lpstr>FIJO PROG 11</vt:lpstr>
      <vt:lpstr>FIJO PROG 12</vt:lpstr>
      <vt:lpstr>TRAMITE DE PENSION</vt:lpstr>
      <vt:lpstr>COMPENSACION POR SEGURIDAD</vt:lpstr>
      <vt:lpstr>'COMPENSACION POR SEGURIDAD'!Área_de_impresión</vt:lpstr>
      <vt:lpstr>'CONT. PROG 11'!Área_de_impresión</vt:lpstr>
      <vt:lpstr>'FIJO PROG 01 '!Área_de_impresión</vt:lpstr>
      <vt:lpstr>'FIJO PROG 11'!Área_de_impresión</vt:lpstr>
      <vt:lpstr>'FIJO PROG 12'!Área_de_impresión</vt:lpstr>
      <vt:lpstr>'TRAMITE DE PENSION'!Área_de_impresión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Rosa Ruiz</dc:creator>
  <dc:description/>
  <cp:lastModifiedBy>Rosa Morillo</cp:lastModifiedBy>
  <cp:revision>38</cp:revision>
  <cp:lastPrinted>2025-07-10T16:18:40Z</cp:lastPrinted>
  <dcterms:created xsi:type="dcterms:W3CDTF">2015-06-05T18:19:34Z</dcterms:created>
  <dcterms:modified xsi:type="dcterms:W3CDTF">2025-08-19T13:53:04Z</dcterms:modified>
  <dc:language>es-ES</dc:language>
</cp:coreProperties>
</file>