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5- Mayo/"/>
    </mc:Choice>
  </mc:AlternateContent>
  <xr:revisionPtr revIDLastSave="0" documentId="8_{CD4545A8-2695-418A-9DB1-6B12C2AE5679}" xr6:coauthVersionLast="47" xr6:coauthVersionMax="47" xr10:uidLastSave="{00000000-0000-0000-0000-000000000000}"/>
  <bookViews>
    <workbookView xWindow="20370" yWindow="-120" windowWidth="20730" windowHeight="11040" tabRatio="603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11'!$J$1:$J$59</definedName>
    <definedName name="_xlnm._FilterDatabase" localSheetId="0" hidden="1">'FIJO PROG 01 '!$G$1:$G$120</definedName>
    <definedName name="_xlnm.Print_Area" localSheetId="6">'COMPENSACION POR SEGURIDAD'!$A$1:$M$32</definedName>
    <definedName name="_xlnm.Print_Area" localSheetId="1">'CONT. PROG 11'!$A$1:$N$53</definedName>
    <definedName name="_xlnm.Print_Area" localSheetId="0">'FIJO PROG 01 '!$A$1:$N$116</definedName>
    <definedName name="_xlnm.Print_Area" localSheetId="2">'FIJO PROG 11'!$A$1:$N$54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5" l="1"/>
  <c r="M25" i="5"/>
  <c r="M26" i="5"/>
  <c r="M24" i="5"/>
  <c r="M12" i="6"/>
  <c r="N12" i="6" s="1"/>
  <c r="M44" i="6"/>
  <c r="N44" i="6" s="1"/>
  <c r="L110" i="1"/>
  <c r="N97" i="1"/>
  <c r="M97" i="1"/>
  <c r="M46" i="1"/>
  <c r="N46" i="1" s="1"/>
  <c r="M75" i="1"/>
  <c r="N75" i="1" s="1"/>
  <c r="L51" i="6"/>
  <c r="M50" i="6"/>
  <c r="N50" i="6" s="1"/>
  <c r="M45" i="6"/>
  <c r="N45" i="6" s="1"/>
  <c r="M43" i="6"/>
  <c r="N43" i="6" s="1"/>
  <c r="M42" i="6"/>
  <c r="N42" i="6" s="1"/>
  <c r="M45" i="1"/>
  <c r="N45" i="1" s="1"/>
  <c r="M76" i="1"/>
  <c r="N76" i="1" s="1"/>
  <c r="M27" i="6"/>
  <c r="N27" i="6" s="1"/>
  <c r="M74" i="1"/>
  <c r="N74" i="1" s="1"/>
  <c r="M60" i="1"/>
  <c r="N60" i="1" s="1"/>
  <c r="M61" i="1"/>
  <c r="N61" i="1" s="1"/>
  <c r="N18" i="8"/>
  <c r="M18" i="8"/>
  <c r="L18" i="8"/>
  <c r="K18" i="8"/>
  <c r="J18" i="8"/>
  <c r="I18" i="8"/>
  <c r="G18" i="8"/>
  <c r="M14" i="8"/>
  <c r="N14" i="8" s="1"/>
  <c r="M10" i="8"/>
  <c r="N10" i="8" s="1"/>
  <c r="M17" i="8"/>
  <c r="N17" i="8" s="1"/>
  <c r="M33" i="6"/>
  <c r="N33" i="6" s="1"/>
  <c r="M9" i="6"/>
  <c r="H51" i="6"/>
  <c r="M18" i="6"/>
  <c r="N18" i="6" s="1"/>
  <c r="M16" i="6"/>
  <c r="N16" i="6" s="1"/>
  <c r="M44" i="1"/>
  <c r="N44" i="1" s="1"/>
  <c r="M22" i="6"/>
  <c r="N22" i="6" s="1"/>
  <c r="M21" i="6"/>
  <c r="N21" i="6" s="1"/>
  <c r="N28" i="3"/>
  <c r="M8" i="1"/>
  <c r="M9" i="1"/>
  <c r="L47" i="2"/>
  <c r="L49" i="2" s="1"/>
  <c r="G51" i="6"/>
  <c r="M26" i="6"/>
  <c r="N26" i="6" s="1"/>
  <c r="M13" i="6"/>
  <c r="N13" i="6" s="1"/>
  <c r="M25" i="6"/>
  <c r="N25" i="6" s="1"/>
  <c r="H110" i="1"/>
  <c r="M8" i="8"/>
  <c r="N8" i="8" s="1"/>
  <c r="M46" i="2"/>
  <c r="N46" i="2" s="1"/>
  <c r="M41" i="6"/>
  <c r="N41" i="6" s="1"/>
  <c r="M49" i="6"/>
  <c r="N49" i="6" s="1"/>
  <c r="M12" i="1"/>
  <c r="N12" i="1" s="1"/>
  <c r="M59" i="1"/>
  <c r="N59" i="1" s="1"/>
  <c r="M57" i="1"/>
  <c r="N57" i="1" s="1"/>
  <c r="M108" i="1"/>
  <c r="N108" i="1" s="1"/>
  <c r="G10" i="7"/>
  <c r="M9" i="7" l="1"/>
  <c r="N9" i="7" s="1"/>
  <c r="L10" i="7"/>
  <c r="K10" i="7"/>
  <c r="J10" i="7"/>
  <c r="I10" i="7"/>
  <c r="H10" i="7"/>
  <c r="M8" i="7"/>
  <c r="M10" i="7" s="1"/>
  <c r="N8" i="7" l="1"/>
  <c r="N10" i="7" s="1"/>
  <c r="M40" i="6" l="1"/>
  <c r="N40" i="6" s="1"/>
  <c r="M23" i="6"/>
  <c r="N23" i="6" s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16" i="3"/>
  <c r="N16" i="3" s="1"/>
  <c r="H47" i="2"/>
  <c r="G47" i="2"/>
  <c r="M21" i="2"/>
  <c r="N21" i="2" s="1"/>
  <c r="M37" i="2"/>
  <c r="N37" i="2" s="1"/>
  <c r="M58" i="1"/>
  <c r="N58" i="1" s="1"/>
  <c r="M96" i="1"/>
  <c r="N96" i="1" s="1"/>
  <c r="M95" i="1"/>
  <c r="N95" i="1" s="1"/>
  <c r="M77" i="1"/>
  <c r="N77" i="1" s="1"/>
  <c r="M107" i="1"/>
  <c r="N107" i="1" s="1"/>
  <c r="M43" i="1"/>
  <c r="N43" i="1" s="1"/>
  <c r="M29" i="3"/>
  <c r="N29" i="3" s="1"/>
  <c r="M39" i="6"/>
  <c r="N39" i="6" s="1"/>
  <c r="M35" i="6"/>
  <c r="N35" i="6" s="1"/>
  <c r="N31" i="6"/>
  <c r="N32" i="6"/>
  <c r="L30" i="3" l="1"/>
  <c r="M34" i="6"/>
  <c r="N34" i="6" s="1"/>
  <c r="J30" i="3"/>
  <c r="M14" i="3"/>
  <c r="N14" i="3" s="1"/>
  <c r="M15" i="3"/>
  <c r="M24" i="6"/>
  <c r="N24" i="6" s="1"/>
  <c r="M71" i="1"/>
  <c r="N71" i="1" s="1"/>
  <c r="M72" i="1"/>
  <c r="N72" i="1" s="1"/>
  <c r="M73" i="1"/>
  <c r="N73" i="1" s="1"/>
  <c r="M42" i="1"/>
  <c r="N42" i="1" s="1"/>
  <c r="M19" i="1"/>
  <c r="N19" i="1" s="1"/>
  <c r="M106" i="1"/>
  <c r="M105" i="1"/>
  <c r="M104" i="1"/>
  <c r="M103" i="1"/>
  <c r="M36" i="2"/>
  <c r="N36" i="2" s="1"/>
  <c r="M44" i="2"/>
  <c r="N44" i="2" s="1"/>
  <c r="M43" i="2"/>
  <c r="N43" i="2" s="1"/>
  <c r="M14" i="1"/>
  <c r="N14" i="1" s="1"/>
  <c r="M66" i="1"/>
  <c r="N66" i="1" s="1"/>
  <c r="M37" i="6"/>
  <c r="N37" i="6" s="1"/>
  <c r="N47" i="1"/>
  <c r="M70" i="1"/>
  <c r="N70" i="1" s="1"/>
  <c r="J51" i="6"/>
  <c r="M17" i="6"/>
  <c r="N17" i="6" s="1"/>
  <c r="M10" i="6"/>
  <c r="M41" i="1"/>
  <c r="N41" i="1" s="1"/>
  <c r="M25" i="3"/>
  <c r="N25" i="3" s="1"/>
  <c r="K51" i="6"/>
  <c r="I51" i="6"/>
  <c r="M17" i="1"/>
  <c r="N17" i="1" s="1"/>
  <c r="M85" i="1"/>
  <c r="N85" i="1" s="1"/>
  <c r="M9" i="2"/>
  <c r="N9" i="2" s="1"/>
  <c r="M65" i="1"/>
  <c r="N65" i="1" s="1"/>
  <c r="N56" i="1"/>
  <c r="M13" i="3"/>
  <c r="N13" i="3" s="1"/>
  <c r="M12" i="3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6" i="2"/>
  <c r="N26" i="2" s="1"/>
  <c r="M20" i="2"/>
  <c r="N20" i="2" s="1"/>
  <c r="M11" i="2"/>
  <c r="N11" i="2" s="1"/>
  <c r="M24" i="2"/>
  <c r="N24" i="2" s="1"/>
  <c r="M64" i="1"/>
  <c r="N64" i="1" s="1"/>
  <c r="M22" i="1"/>
  <c r="N22" i="1" s="1"/>
  <c r="M11" i="1"/>
  <c r="N11" i="1" s="1"/>
  <c r="M40" i="1"/>
  <c r="N40" i="1" s="1"/>
  <c r="M94" i="1"/>
  <c r="N94" i="1" s="1"/>
  <c r="M55" i="1"/>
  <c r="N55" i="1" s="1"/>
  <c r="N10" i="6" l="1"/>
  <c r="M93" i="1"/>
  <c r="N93" i="1" s="1"/>
  <c r="M16" i="1"/>
  <c r="N16" i="1" s="1"/>
  <c r="M63" i="1"/>
  <c r="N63" i="1" s="1"/>
  <c r="M92" i="1"/>
  <c r="N92" i="1" s="1"/>
  <c r="M91" i="1"/>
  <c r="N91" i="1" s="1"/>
  <c r="M87" i="1"/>
  <c r="M69" i="1"/>
  <c r="N69" i="1" s="1"/>
  <c r="M18" i="1"/>
  <c r="N18" i="1" s="1"/>
  <c r="M78" i="1"/>
  <c r="N78" i="1" s="1"/>
  <c r="M79" i="1"/>
  <c r="N79" i="1" s="1"/>
  <c r="M23" i="2"/>
  <c r="N23" i="2" s="1"/>
  <c r="N106" i="1"/>
  <c r="M8" i="2"/>
  <c r="M10" i="2"/>
  <c r="N10" i="2" s="1"/>
  <c r="M12" i="2"/>
  <c r="N12" i="2" s="1"/>
  <c r="G110" i="1"/>
  <c r="L10" i="4"/>
  <c r="K10" i="4"/>
  <c r="J10" i="4"/>
  <c r="I10" i="4"/>
  <c r="H10" i="4"/>
  <c r="G10" i="4"/>
  <c r="N105" i="1"/>
  <c r="K30" i="3"/>
  <c r="I30" i="3"/>
  <c r="H30" i="3"/>
  <c r="G30" i="3"/>
  <c r="M9" i="3"/>
  <c r="N9" i="3" s="1"/>
  <c r="M54" i="1"/>
  <c r="N54" i="1" s="1"/>
  <c r="N68" i="1"/>
  <c r="N8" i="2" l="1"/>
  <c r="N104" i="1"/>
  <c r="N103" i="1"/>
  <c r="N12" i="3"/>
  <c r="M42" i="2"/>
  <c r="N42" i="2" s="1"/>
  <c r="M41" i="2"/>
  <c r="N41" i="2" s="1"/>
  <c r="M11" i="6"/>
  <c r="M84" i="1"/>
  <c r="N84" i="1" s="1"/>
  <c r="M101" i="1"/>
  <c r="N101" i="1" s="1"/>
  <c r="M67" i="1"/>
  <c r="N67" i="1" s="1"/>
  <c r="M53" i="1"/>
  <c r="N53" i="1" s="1"/>
  <c r="M83" i="1"/>
  <c r="N83" i="1" s="1"/>
  <c r="M102" i="1"/>
  <c r="N102" i="1" s="1"/>
  <c r="M100" i="1"/>
  <c r="N100" i="1" s="1"/>
  <c r="M20" i="1"/>
  <c r="N20" i="1" s="1"/>
  <c r="M25" i="2"/>
  <c r="N25" i="2" s="1"/>
  <c r="M18" i="3"/>
  <c r="N18" i="3" s="1"/>
  <c r="M26" i="3"/>
  <c r="N26" i="3" s="1"/>
  <c r="M109" i="1"/>
  <c r="N109" i="1" s="1"/>
  <c r="M38" i="1"/>
  <c r="N38" i="1" s="1"/>
  <c r="M18" i="2"/>
  <c r="N18" i="2" s="1"/>
  <c r="K110" i="1"/>
  <c r="J110" i="1"/>
  <c r="M36" i="1"/>
  <c r="N36" i="1" s="1"/>
  <c r="M25" i="1"/>
  <c r="N25" i="1" s="1"/>
  <c r="M10" i="1"/>
  <c r="N10" i="1" s="1"/>
  <c r="M15" i="1"/>
  <c r="N15" i="1" s="1"/>
  <c r="M52" i="1"/>
  <c r="N52" i="1" s="1"/>
  <c r="M51" i="1"/>
  <c r="N51" i="1" s="1"/>
  <c r="M38" i="2"/>
  <c r="N38" i="2" s="1"/>
  <c r="N11" i="6" l="1"/>
  <c r="M24" i="3"/>
  <c r="N24" i="3" s="1"/>
  <c r="N15" i="3"/>
  <c r="M27" i="2"/>
  <c r="N27" i="2" s="1"/>
  <c r="M17" i="2"/>
  <c r="N17" i="2" s="1"/>
  <c r="M50" i="1"/>
  <c r="N50" i="1" s="1"/>
  <c r="M35" i="1"/>
  <c r="N35" i="1" s="1"/>
  <c r="M34" i="1"/>
  <c r="N34" i="1" s="1"/>
  <c r="M11" i="3"/>
  <c r="N11" i="3" s="1"/>
  <c r="M10" i="3"/>
  <c r="M17" i="3"/>
  <c r="N17" i="3" s="1"/>
  <c r="M19" i="3"/>
  <c r="N19" i="3" s="1"/>
  <c r="M20" i="3"/>
  <c r="N20" i="3" s="1"/>
  <c r="M21" i="3"/>
  <c r="N21" i="3" s="1"/>
  <c r="M22" i="3"/>
  <c r="N22" i="3" s="1"/>
  <c r="M23" i="3"/>
  <c r="N23" i="3" s="1"/>
  <c r="M27" i="3"/>
  <c r="N27" i="3" s="1"/>
  <c r="M33" i="1"/>
  <c r="N33" i="1" s="1"/>
  <c r="M32" i="1"/>
  <c r="I47" i="2"/>
  <c r="J47" i="2"/>
  <c r="K47" i="2"/>
  <c r="N10" i="3" l="1"/>
  <c r="N30" i="3" s="1"/>
  <c r="M30" i="3"/>
  <c r="N49" i="1"/>
  <c r="M13" i="1"/>
  <c r="N13" i="1" s="1"/>
  <c r="N9" i="1"/>
  <c r="M24" i="1"/>
  <c r="N24" i="1" s="1"/>
  <c r="M23" i="1"/>
  <c r="N23" i="1" s="1"/>
  <c r="M30" i="1"/>
  <c r="N30" i="1" s="1"/>
  <c r="M26" i="1"/>
  <c r="N26" i="1" s="1"/>
  <c r="M21" i="1"/>
  <c r="N21" i="1" s="1"/>
  <c r="M27" i="1"/>
  <c r="N27" i="1" s="1"/>
  <c r="M28" i="1"/>
  <c r="N28" i="1" s="1"/>
  <c r="M29" i="1"/>
  <c r="N29" i="1" s="1"/>
  <c r="N48" i="1"/>
  <c r="M39" i="1"/>
  <c r="N39" i="1" s="1"/>
  <c r="M31" i="1"/>
  <c r="N31" i="1" s="1"/>
  <c r="N32" i="1"/>
  <c r="M62" i="1"/>
  <c r="N62" i="1" s="1"/>
  <c r="M80" i="1"/>
  <c r="N80" i="1" s="1"/>
  <c r="M82" i="1"/>
  <c r="N82" i="1" s="1"/>
  <c r="M88" i="1"/>
  <c r="N88" i="1" s="1"/>
  <c r="M90" i="1"/>
  <c r="N90" i="1" s="1"/>
  <c r="M86" i="1"/>
  <c r="N86" i="1" s="1"/>
  <c r="M89" i="1"/>
  <c r="N89" i="1" s="1"/>
  <c r="N87" i="1"/>
  <c r="M98" i="1"/>
  <c r="N98" i="1" s="1"/>
  <c r="M81" i="1"/>
  <c r="N81" i="1" s="1"/>
  <c r="M99" i="1"/>
  <c r="N99" i="1" s="1"/>
  <c r="M14" i="6" l="1"/>
  <c r="I110" i="1"/>
  <c r="N14" i="6" l="1"/>
  <c r="M15" i="6"/>
  <c r="N15" i="6" s="1"/>
  <c r="M9" i="4" l="1"/>
  <c r="M19" i="6" l="1"/>
  <c r="M20" i="6"/>
  <c r="N20" i="6" s="1"/>
  <c r="N9" i="4"/>
  <c r="N19" i="6" l="1"/>
  <c r="M28" i="6"/>
  <c r="N28" i="6" s="1"/>
  <c r="M29" i="6" l="1"/>
  <c r="N29" i="6" s="1"/>
  <c r="N9" i="6" l="1"/>
  <c r="M30" i="6" l="1"/>
  <c r="N30" i="6" s="1"/>
  <c r="L26" i="5"/>
  <c r="K26" i="5"/>
  <c r="J26" i="5"/>
  <c r="I26" i="5"/>
  <c r="H26" i="5"/>
  <c r="M8" i="5"/>
  <c r="M22" i="2"/>
  <c r="N22" i="2" s="1"/>
  <c r="M15" i="2"/>
  <c r="N15" i="2" s="1"/>
  <c r="M13" i="2"/>
  <c r="M19" i="2"/>
  <c r="N19" i="2" s="1"/>
  <c r="M14" i="2"/>
  <c r="N14" i="2" s="1"/>
  <c r="M45" i="2"/>
  <c r="N45" i="2" s="1"/>
  <c r="M39" i="2"/>
  <c r="N39" i="2" s="1"/>
  <c r="M16" i="2"/>
  <c r="N16" i="2" s="1"/>
  <c r="N13" i="2" l="1"/>
  <c r="M47" i="2"/>
  <c r="N10" i="4"/>
  <c r="M10" i="4"/>
  <c r="N47" i="2" l="1"/>
  <c r="M36" i="6" l="1"/>
  <c r="M38" i="6"/>
  <c r="N38" i="6" s="1"/>
  <c r="N36" i="6" l="1"/>
  <c r="M46" i="6" l="1"/>
  <c r="N46" i="6" s="1"/>
  <c r="M47" i="6" l="1"/>
  <c r="N47" i="6" l="1"/>
  <c r="M48" i="6"/>
  <c r="N48" i="6" s="1"/>
  <c r="M110" i="1"/>
  <c r="N8" i="1"/>
  <c r="N110" i="1" s="1"/>
  <c r="M51" i="6" l="1"/>
  <c r="N51" i="6"/>
</calcChain>
</file>

<file path=xl/sharedStrings.xml><?xml version="1.0" encoding="utf-8"?>
<sst xmlns="http://schemas.openxmlformats.org/spreadsheetml/2006/main" count="1397" uniqueCount="440">
  <si>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</si>
  <si>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</si>
  <si>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</si>
  <si>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</si>
  <si>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</si>
  <si>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</si>
  <si>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</si>
  <si>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</si>
  <si>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</si>
  <si>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</si>
  <si>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</si>
  <si>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</si>
  <si>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</si>
  <si>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</si>
  <si>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</si>
  <si>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</si>
  <si>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</si>
  <si>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</si>
  <si>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</si>
  <si>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</si>
  <si>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</si>
  <si>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</si>
  <si>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</si>
  <si>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</si>
  <si>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</si>
  <si>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</si>
  <si>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</si>
  <si>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</si>
  <si>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</si>
  <si>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</si>
  <si>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</si>
  <si>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</si>
  <si>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</si>
  <si>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</si>
  <si>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</si>
  <si>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</si>
  <si>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</si>
  <si>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</si>
  <si>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</si>
  <si>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</si>
  <si>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</si>
  <si>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</si>
  <si>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</si>
  <si>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</si>
  <si>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</si>
  <si>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</si>
  <si>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</si>
  <si>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</si>
  <si>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</si>
  <si>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</si>
  <si>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</si>
  <si>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</si>
  <si>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</si>
  <si>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</si>
  <si>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</si>
  <si>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</si>
  <si>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</si>
  <si>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</si>
  <si>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</si>
  <si>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</si>
  <si>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</si>
  <si>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</si>
  <si>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</si>
  <si>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</si>
  <si>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FELIX MONTERO</t>
  </si>
  <si>
    <t xml:space="preserve">AUXILIAR 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</si>
  <si>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</si>
  <si>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</si>
  <si>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</si>
  <si>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</si>
  <si>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</si>
  <si>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</si>
  <si>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</si>
  <si>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</si>
  <si>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</si>
  <si>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</si>
  <si>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</si>
  <si>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</si>
  <si>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</si>
  <si>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</si>
  <si>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</si>
  <si>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</si>
  <si>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</si>
  <si>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</si>
  <si>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</si>
  <si>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</si>
  <si>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</si>
  <si>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</si>
  <si>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</si>
  <si>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</si>
  <si>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</si>
  <si>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</si>
  <si>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</si>
  <si>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</si>
  <si>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</si>
  <si>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</si>
  <si>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</si>
  <si>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</si>
  <si>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</si>
  <si>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</si>
  <si>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</si>
  <si>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</si>
  <si>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</si>
  <si>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</si>
  <si>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</si>
  <si>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</si>
  <si>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</si>
  <si>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</si>
  <si>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</si>
  <si>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</si>
  <si>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</si>
  <si>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</si>
  <si>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</si>
  <si>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</si>
  <si>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</si>
  <si>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</si>
  <si>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</si>
  <si>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</si>
  <si>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</si>
  <si>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</si>
  <si>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</si>
  <si>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</si>
  <si>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</si>
  <si>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</si>
  <si>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</si>
  <si>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</si>
  <si>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</si>
  <si>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 xml:space="preserve">TRAMITE DE PENSION </t>
  </si>
  <si>
    <t>TECNICO</t>
  </si>
  <si>
    <t>JEILIN JOSE RODRÍGUEZ LORA</t>
  </si>
  <si>
    <t>SEGURIDAD</t>
  </si>
  <si>
    <t>COMPENSACION</t>
  </si>
  <si>
    <t>CLAUDIO UBRI BOCIO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</si>
  <si>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</si>
  <si>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</si>
  <si>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</si>
  <si>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</si>
  <si>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</si>
  <si>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</si>
  <si>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</si>
  <si>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</si>
  <si>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</si>
  <si>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</si>
  <si>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    INSTITUTO DE INNOVACION EN BIOTECNOLOGIA E INDUSTRIA</t>
  </si>
  <si>
    <t>GENERO</t>
  </si>
  <si>
    <t>MASCULINO</t>
  </si>
  <si>
    <t>FEMENINO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</si>
  <si>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</si>
  <si>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</si>
  <si>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</si>
  <si>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</si>
  <si>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</si>
  <si>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</si>
  <si>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</si>
  <si>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</si>
  <si>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</si>
  <si>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</si>
  <si>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</si>
  <si>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</si>
  <si>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</si>
  <si>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</si>
  <si>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</si>
  <si>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</si>
  <si>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</si>
  <si>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</si>
  <si>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</si>
  <si>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</si>
  <si>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</si>
  <si>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</si>
  <si>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</si>
  <si>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</si>
  <si>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</si>
  <si>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</si>
  <si>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</si>
  <si>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</si>
  <si>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</si>
  <si>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</si>
  <si>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</si>
  <si>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</si>
  <si>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</si>
  <si>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</si>
  <si>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</si>
  <si>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</si>
  <si>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</si>
  <si>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</si>
  <si>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</si>
  <si>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</si>
  <si>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</si>
  <si>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</si>
  <si>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</si>
  <si>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</si>
  <si>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</si>
  <si>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</si>
  <si>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</si>
  <si>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</si>
  <si>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</si>
  <si>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</si>
  <si>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</si>
  <si>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</si>
  <si>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</si>
  <si>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</si>
  <si>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</si>
  <si>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</si>
  <si>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</si>
  <si>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</si>
  <si>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</si>
  <si>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</si>
  <si>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</si>
  <si>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</si>
  <si>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</si>
  <si>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</si>
  <si>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</si>
  <si>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</si>
  <si>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</si>
  <si>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</si>
  <si>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</si>
  <si>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</si>
  <si>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</si>
  <si>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</si>
  <si>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</si>
  <si>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</si>
  <si>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</si>
  <si>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</si>
  <si>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</si>
  <si>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</si>
  <si>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</si>
  <si>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</si>
  <si>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</si>
  <si>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</si>
  <si>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</si>
  <si>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</si>
  <si>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</si>
  <si>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</si>
  <si>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</si>
  <si>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</si>
  <si>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</si>
  <si>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</si>
  <si>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</si>
  <si>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</si>
  <si>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</si>
  <si>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</si>
  <si>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OFICIAL DE SERVICIO</t>
  </si>
  <si>
    <t>TAVITA HEREDIA VASQUEZ</t>
  </si>
  <si>
    <t>MIRIELI MACIEL GARCIA SUAREZ</t>
  </si>
  <si>
    <t>DEPARTAMENTO RECURSOS HUMANOS</t>
  </si>
  <si>
    <t>AUXILIAR RECEPCION DE MUESTRA</t>
  </si>
  <si>
    <t>CONSERJE (DIRECCION EJECUTIVA)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</si>
  <si>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</si>
  <si>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</si>
  <si>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</si>
  <si>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</si>
  <si>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</si>
  <si>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</si>
  <si>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</si>
  <si>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</si>
  <si>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</si>
  <si>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</si>
  <si>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</si>
  <si>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</si>
  <si>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</si>
  <si>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</si>
  <si>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</si>
  <si>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</si>
  <si>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</si>
  <si>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</si>
  <si>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</si>
  <si>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</si>
  <si>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</si>
  <si>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</si>
  <si>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</si>
  <si>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</si>
  <si>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</si>
  <si>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</si>
  <si>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</si>
  <si>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</si>
  <si>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</si>
  <si>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</si>
  <si>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</si>
  <si>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</si>
  <si>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</si>
  <si>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</si>
  <si>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</si>
  <si>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</si>
  <si>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</si>
  <si>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</si>
  <si>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</si>
  <si>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</si>
  <si>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</si>
  <si>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</si>
  <si>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</si>
  <si>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</si>
  <si>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</si>
  <si>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</si>
  <si>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IGNACIO SANTIAGO REYES FRIAS</t>
  </si>
  <si>
    <t>RAFAEL FELIZ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</si>
  <si>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</si>
  <si>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</si>
  <si>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</si>
  <si>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</si>
  <si>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</si>
  <si>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</si>
  <si>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ALFA ESTEPHANY CONTRERAS PACHECO</t>
  </si>
  <si>
    <t>RUBEN HEREDIA MARTINEZ</t>
  </si>
  <si>
    <t>ANDERSON LUIS GERMOSEN ROSARIO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</si>
  <si>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</si>
  <si>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</si>
  <si>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</si>
  <si>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</si>
  <si>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</si>
  <si>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</si>
  <si>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</si>
  <si>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</si>
  <si>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</si>
  <si>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</si>
  <si>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</si>
  <si>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</si>
  <si>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</si>
  <si>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</si>
  <si>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</si>
  <si>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</si>
  <si>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</si>
  <si>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</si>
  <si>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</si>
  <si>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</si>
  <si>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</si>
  <si>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</si>
  <si>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</si>
  <si>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</si>
  <si>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</si>
  <si>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</si>
  <si>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</si>
  <si>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</si>
  <si>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</si>
  <si>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>ROSMERYS TORIBIO VARGAS</t>
  </si>
  <si>
    <t>BRAULIO VICTOR VELGAL DE LA ROSA</t>
  </si>
  <si>
    <t>DENICHERS ALEXANDRA CONTRERAS BRITO</t>
  </si>
  <si>
    <t>EDIAN FRANKLIN FRANCO DE LOS SANTOS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</si>
  <si>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</si>
  <si>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</si>
  <si>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</si>
  <si>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</si>
  <si>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</si>
  <si>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</si>
  <si>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</si>
  <si>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</si>
  <si>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</si>
  <si>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</si>
  <si>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</si>
  <si>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</si>
  <si>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</si>
  <si>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</si>
  <si>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</si>
  <si>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LUIS ALBERTO CID CANARIO</t>
  </si>
  <si>
    <t>JAVIER RINCON</t>
  </si>
  <si>
    <t>DIVISION SERVICIOS ANALITICOS Y ENSAYOS</t>
  </si>
  <si>
    <t>LUIS MANUEL MEJIA TORRES</t>
  </si>
  <si>
    <t>RICKY ALEJANDRO TATIS VARGAS</t>
  </si>
  <si>
    <t>ASISITENTE DIRECCION EJECUTIVA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</si>
  <si>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</si>
  <si>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</si>
  <si>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</si>
  <si>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</si>
  <si>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</si>
  <si>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 xml:space="preserve">BRANLIA PAULINO MARTINEZ </t>
  </si>
  <si>
    <t>DIVISION DE CONTABILIDAD</t>
  </si>
  <si>
    <t>LURDES PAGES GUZMAN</t>
  </si>
  <si>
    <t xml:space="preserve">SUELDO BRUTO </t>
  </si>
  <si>
    <t xml:space="preserve">JUAN ENRIQUEZ MOREL LARA </t>
  </si>
  <si>
    <t>ADELA MATOS</t>
  </si>
  <si>
    <t>COORDINADORA</t>
  </si>
  <si>
    <t>TECNICO DE LABORATORIO</t>
  </si>
  <si>
    <t>INTERINATO</t>
  </si>
  <si>
    <t xml:space="preserve">SOPORTE TECNICO INFORMATICO </t>
  </si>
  <si>
    <t xml:space="preserve">MASCULINO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</si>
  <si>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</si>
  <si>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</si>
  <si>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</si>
  <si>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</si>
  <si>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</si>
  <si>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</si>
  <si>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</si>
  <si>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</si>
  <si>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</si>
  <si>
    <t xml:space="preserve">YANELIS SUAREZ ALBERTO </t>
  </si>
  <si>
    <t>JEAN CARLOS VASQUEZ ROJAS</t>
  </si>
  <si>
    <t xml:space="preserve">YERIKA OGANDO BERROA </t>
  </si>
  <si>
    <t>HAMELY SHARON SORIANO DE LOS SANTOS</t>
  </si>
  <si>
    <t>ARMANDO TEJEDA CASTILLO</t>
  </si>
  <si>
    <t xml:space="preserve">DEPARTAMENTO DE INVESTIGACIONES MEDIOAMBIENTALES </t>
  </si>
  <si>
    <t>CARLOS MIGUEL GOMEZ PEREZ</t>
  </si>
  <si>
    <t xml:space="preserve">      -</t>
  </si>
  <si>
    <t xml:space="preserve">                -</t>
  </si>
  <si>
    <t>AUXILIAR DE ALMACEN</t>
  </si>
  <si>
    <t>DEPARTAMENDO DE ALMACEN</t>
  </si>
  <si>
    <t>KEUDY SOTO MUÑOZ</t>
  </si>
  <si>
    <t xml:space="preserve">OBRERO </t>
  </si>
  <si>
    <t xml:space="preserve">                         -</t>
  </si>
  <si>
    <t xml:space="preserve">                       -</t>
  </si>
  <si>
    <t>MORENYI FRANCISCA ABAD</t>
  </si>
  <si>
    <t xml:space="preserve">                        -</t>
  </si>
  <si>
    <t xml:space="preserve">WILLY JOHNNY LARA SANCHEZ </t>
  </si>
  <si>
    <t xml:space="preserve">   -</t>
  </si>
  <si>
    <t>ENC. DIVISION SERVICIOS ANALITICOS</t>
  </si>
  <si>
    <t xml:space="preserve">SOPORTE </t>
  </si>
  <si>
    <t>FEMENIMO</t>
  </si>
  <si>
    <t>NOMINA DE SUELDOS: EMPLEADOS TEMPORAL PROG.  11</t>
  </si>
  <si>
    <t xml:space="preserve">NOMINA DE SUELDOS: EMPLEADOS FIJOS PROG. 01 </t>
  </si>
  <si>
    <t xml:space="preserve">NOMINA DE SUELDOS: EMPLEADOS FIJOS PROG. 11 </t>
  </si>
  <si>
    <t>NOMINA DE SUELDOS: EMPLEADOS FIJOS PROG. 12</t>
  </si>
  <si>
    <t>NOMINA DE SUELDOS: INTERINATO PROGRAMA 12</t>
  </si>
  <si>
    <t xml:space="preserve">MARIANNY EMETERIO MOSQUEA </t>
  </si>
  <si>
    <t>TECNICO CONTROL DE BIENES</t>
  </si>
  <si>
    <t>NOMINA DE SUELDOS: TRAMITE DE PENSION PROGRAMA 01</t>
  </si>
  <si>
    <t>NOMINA DE SUELDOS: COMPENSACION POR SEGURIDAD PROGRAMA 01</t>
  </si>
  <si>
    <t>NOMINA DE SUELDOS: PERSONAL EN SUPLENCIA CARGO DE CARRERA PROGRAMA 01</t>
  </si>
  <si>
    <t>MARIA DIODELINA GRACIELA MADERA</t>
  </si>
  <si>
    <t xml:space="preserve">DANIEL ANTONIO REYES SOSA </t>
  </si>
  <si>
    <t>ALAM GAUTREAUX RODRIGUEZ</t>
  </si>
  <si>
    <t>DAMARIS DEL CARMEN PAULINO ROBLES</t>
  </si>
  <si>
    <t>TECNICO INVESTIGADOR</t>
  </si>
  <si>
    <t>DIVISION DE CAPACITACION Y DIVISION CONTINUA</t>
  </si>
  <si>
    <t>BIENVENIDO DATANAEL FERNANDEZ GARCIA</t>
  </si>
  <si>
    <t>DIONIS IVAN HOEPELMAN</t>
  </si>
  <si>
    <t>25</t>
  </si>
  <si>
    <t xml:space="preserve">YUBEZA TRINIDAD RODRIGUEZ </t>
  </si>
  <si>
    <t>CAJERA</t>
  </si>
  <si>
    <t>FELIX TAVERA POLANCO</t>
  </si>
  <si>
    <t>JUAN ALBERTO RODRIGUEZ MERIÑO</t>
  </si>
  <si>
    <t>34</t>
  </si>
  <si>
    <t>MAYO, 2026</t>
  </si>
  <si>
    <t>WILTON SANTIAGO MANZUETA DE JESUS</t>
  </si>
  <si>
    <t>AUXILIAR ADMINISTRTIVO</t>
  </si>
  <si>
    <t>ANGELY MICHEL SOTO ORTIZ</t>
  </si>
  <si>
    <t>MARIA ALTAGRACIA HERNANDEZ DE LOS SANTOS</t>
  </si>
  <si>
    <t>CINSERJE</t>
  </si>
  <si>
    <t xml:space="preserve">MAYO, 2026 </t>
  </si>
  <si>
    <t>37</t>
  </si>
  <si>
    <t>39</t>
  </si>
  <si>
    <t xml:space="preserve">YULISSA RODRIGUEZ DE LOS SANTOS </t>
  </si>
  <si>
    <t>ODRIS STEFANY REYES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</si>
</sst>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0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0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1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1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0" fontId="42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2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2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2" fillId="0" borderId="9" xfId="2" applyFont="1" applyBorder="1" applyAlignment="1">
      <alignment horizontal="left"/>
    </xf>
    <xf numFmtId="43" fontId="43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5" fillId="0" borderId="0" xfId="0" applyFont="1"/>
    <xf numFmtId="0" fontId="46" fillId="2" borderId="0" xfId="0" applyFont="1" applyFill="1" applyAlignment="1">
      <alignment horizontal="center" vertical="center"/>
    </xf>
    <xf numFmtId="43" fontId="46" fillId="2" borderId="0" xfId="2" applyFont="1" applyFill="1" applyBorder="1" applyAlignment="1">
      <alignment horizontal="center" vertical="center"/>
    </xf>
    <xf numFmtId="0" fontId="46" fillId="2" borderId="0" xfId="0" applyFont="1" applyFill="1" applyAlignment="1">
      <alignment horizontal="left" vertical="center"/>
    </xf>
    <xf numFmtId="43" fontId="45" fillId="0" borderId="0" xfId="2" applyFont="1" applyBorder="1"/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wrapText="1"/>
    </xf>
    <xf numFmtId="43" fontId="46" fillId="3" borderId="1" xfId="2" applyFont="1" applyFill="1" applyBorder="1" applyAlignment="1">
      <alignment horizontal="center" wrapText="1"/>
    </xf>
    <xf numFmtId="43" fontId="46" fillId="3" borderId="1" xfId="2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6" fillId="0" borderId="1" xfId="0" applyFont="1" applyBorder="1" applyAlignment="1">
      <alignment horizontal="left"/>
    </xf>
    <xf numFmtId="43" fontId="46" fillId="2" borderId="1" xfId="2" applyFont="1" applyFill="1" applyBorder="1" applyAlignment="1">
      <alignment horizontal="left"/>
    </xf>
    <xf numFmtId="43" fontId="46" fillId="5" borderId="1" xfId="2" applyFont="1" applyFill="1" applyBorder="1" applyAlignment="1">
      <alignment horizontal="center"/>
    </xf>
    <xf numFmtId="43" fontId="46" fillId="0" borderId="1" xfId="2" applyFont="1" applyBorder="1" applyAlignment="1">
      <alignment horizontal="center"/>
    </xf>
    <xf numFmtId="43" fontId="46" fillId="0" borderId="1" xfId="2" applyFont="1" applyFill="1" applyBorder="1" applyAlignment="1">
      <alignment horizontal="center"/>
    </xf>
    <xf numFmtId="0" fontId="46" fillId="0" borderId="1" xfId="0" applyFont="1" applyBorder="1"/>
    <xf numFmtId="0" fontId="47" fillId="0" borderId="0" xfId="0" applyFont="1"/>
    <xf numFmtId="0" fontId="48" fillId="0" borderId="1" xfId="0" applyFont="1" applyBorder="1" applyAlignment="1">
      <alignment horizontal="left"/>
    </xf>
    <xf numFmtId="43" fontId="46" fillId="0" borderId="1" xfId="2" applyFont="1" applyFill="1" applyBorder="1" applyAlignment="1">
      <alignment horizontal="left"/>
    </xf>
    <xf numFmtId="0" fontId="46" fillId="2" borderId="1" xfId="0" applyFont="1" applyFill="1" applyBorder="1" applyAlignment="1">
      <alignment horizontal="left"/>
    </xf>
    <xf numFmtId="0" fontId="49" fillId="6" borderId="3" xfId="0" applyFont="1" applyFill="1" applyBorder="1"/>
    <xf numFmtId="0" fontId="49" fillId="6" borderId="4" xfId="0" applyFont="1" applyFill="1" applyBorder="1"/>
    <xf numFmtId="0" fontId="49" fillId="6" borderId="5" xfId="0" applyFont="1" applyFill="1" applyBorder="1"/>
    <xf numFmtId="43" fontId="46" fillId="3" borderId="1" xfId="2" applyFont="1" applyFill="1" applyBorder="1" applyAlignment="1">
      <alignment horizontal="left"/>
    </xf>
    <xf numFmtId="4" fontId="46" fillId="3" borderId="1" xfId="0" applyNumberFormat="1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49" fillId="0" borderId="2" xfId="0" applyFont="1" applyBorder="1" applyAlignment="1">
      <alignment horizontal="left"/>
    </xf>
    <xf numFmtId="0" fontId="46" fillId="0" borderId="0" xfId="0" applyFont="1" applyAlignment="1">
      <alignment horizontal="left"/>
    </xf>
    <xf numFmtId="43" fontId="46" fillId="0" borderId="0" xfId="2" applyFont="1" applyBorder="1" applyAlignment="1">
      <alignment horizontal="left"/>
    </xf>
    <xf numFmtId="4" fontId="49" fillId="0" borderId="2" xfId="0" applyNumberFormat="1" applyFont="1" applyBorder="1" applyAlignment="1">
      <alignment horizontal="left"/>
    </xf>
    <xf numFmtId="4" fontId="46" fillId="0" borderId="0" xfId="0" applyNumberFormat="1" applyFont="1" applyAlignment="1">
      <alignment horizontal="center"/>
    </xf>
    <xf numFmtId="43" fontId="46" fillId="0" borderId="0" xfId="2" applyFont="1" applyBorder="1" applyAlignment="1">
      <alignment horizontal="center"/>
    </xf>
    <xf numFmtId="0" fontId="49" fillId="0" borderId="0" xfId="0" applyFont="1" applyAlignment="1">
      <alignment horizontal="left"/>
    </xf>
    <xf numFmtId="4" fontId="49" fillId="0" borderId="0" xfId="0" applyNumberFormat="1" applyFont="1" applyAlignment="1">
      <alignment horizontal="left"/>
    </xf>
    <xf numFmtId="43" fontId="47" fillId="0" borderId="0" xfId="2" applyFont="1" applyBorder="1"/>
    <xf numFmtId="0" fontId="50" fillId="0" borderId="0" xfId="0" applyFont="1"/>
    <xf numFmtId="43" fontId="47" fillId="0" borderId="0" xfId="2" applyFont="1"/>
    <xf numFmtId="0" fontId="51" fillId="0" borderId="0" xfId="0" applyFont="1"/>
    <xf numFmtId="0" fontId="46" fillId="0" borderId="1" xfId="0" applyFont="1" applyBorder="1" applyAlignment="1">
      <alignment horizontal="left" wrapText="1"/>
    </xf>
    <xf numFmtId="43" fontId="42" fillId="0" borderId="9" xfId="2" applyFont="1" applyBorder="1" applyAlignment="1">
      <alignment horizontal="center"/>
    </xf>
    <xf numFmtId="43" fontId="52" fillId="0" borderId="1" xfId="2" applyFont="1" applyBorder="1" applyAlignment="1">
      <alignment horizontal="center"/>
    </xf>
    <xf numFmtId="43" fontId="52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8" fillId="0" borderId="1" xfId="2" applyFont="1" applyBorder="1" applyAlignment="1">
      <alignment horizontal="center"/>
    </xf>
    <xf numFmtId="43" fontId="48" fillId="0" borderId="1" xfId="2" applyFont="1" applyFill="1" applyBorder="1" applyAlignment="1">
      <alignment horizontal="center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37" fillId="0" borderId="0" xfId="0" applyNumberFormat="1" applyFont="1" applyAlignment="1">
      <alignment horizontal="left"/>
    </xf>
    <xf numFmtId="0" fontId="53" fillId="0" borderId="0" xfId="0" applyFont="1"/>
    <xf numFmtId="17" fontId="3" fillId="2" borderId="0" xfId="0" applyNumberFormat="1" applyFont="1" applyFill="1" applyAlignment="1">
      <alignment horizontal="center" vertical="center"/>
    </xf>
    <xf numFmtId="0" fontId="54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6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58" fillId="6" borderId="0" xfId="0" applyNumberFormat="1" applyFont="1" applyFill="1"/>
    <xf numFmtId="0" fontId="58" fillId="6" borderId="0" xfId="0" applyFont="1" applyFill="1"/>
    <xf numFmtId="4" fontId="47" fillId="0" borderId="0" xfId="0" applyNumberFormat="1" applyFont="1"/>
    <xf numFmtId="0" fontId="3" fillId="2" borderId="0" xfId="0" applyFont="1" applyFill="1" applyAlignment="1">
      <alignment horizontal="center" vertical="top"/>
    </xf>
    <xf numFmtId="4" fontId="34" fillId="0" borderId="1" xfId="0" applyNumberFormat="1" applyFont="1" applyBorder="1"/>
    <xf numFmtId="4" fontId="5" fillId="4" borderId="1" xfId="0" applyNumberFormat="1" applyFont="1" applyFill="1" applyBorder="1"/>
    <xf numFmtId="4" fontId="5" fillId="0" borderId="1" xfId="0" applyNumberFormat="1" applyFont="1" applyBorder="1"/>
    <xf numFmtId="17" fontId="3" fillId="2" borderId="0" xfId="0" applyNumberFormat="1" applyFont="1" applyFill="1" applyAlignment="1">
      <alignment vertical="center"/>
    </xf>
    <xf numFmtId="4" fontId="58" fillId="6" borderId="0" xfId="0" applyNumberFormat="1" applyFont="1" applyFill="1"/>
    <xf numFmtId="0" fontId="5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0" fontId="5" fillId="5" borderId="1" xfId="0" applyFont="1" applyFill="1" applyBorder="1"/>
    <xf numFmtId="0" fontId="5" fillId="5" borderId="4" xfId="0" applyFont="1" applyFill="1" applyBorder="1" applyAlignment="1">
      <alignment horizontal="left"/>
    </xf>
    <xf numFmtId="0" fontId="34" fillId="0" borderId="6" xfId="0" applyFont="1" applyBorder="1" applyAlignment="1">
      <alignment horizontal="left"/>
    </xf>
    <xf numFmtId="43" fontId="34" fillId="0" borderId="1" xfId="2" applyFont="1" applyBorder="1" applyAlignment="1">
      <alignment horizontal="center"/>
    </xf>
    <xf numFmtId="4" fontId="34" fillId="2" borderId="1" xfId="0" applyNumberFormat="1" applyFont="1" applyFill="1" applyBorder="1" applyAlignment="1">
      <alignment horizontal="right"/>
    </xf>
    <xf numFmtId="0" fontId="34" fillId="0" borderId="4" xfId="0" applyFont="1" applyBorder="1" applyAlignment="1">
      <alignment horizontal="left"/>
    </xf>
    <xf numFmtId="0" fontId="52" fillId="0" borderId="1" xfId="0" applyFont="1" applyBorder="1" applyAlignment="1">
      <alignment horizontal="left"/>
    </xf>
    <xf numFmtId="0" fontId="47" fillId="8" borderId="0" xfId="0" applyFont="1" applyFill="1"/>
    <xf numFmtId="4" fontId="47" fillId="5" borderId="0" xfId="0" applyNumberFormat="1" applyFont="1" applyFill="1"/>
    <xf numFmtId="0" fontId="47" fillId="5" borderId="0" xfId="0" applyFont="1" applyFill="1"/>
    <xf numFmtId="0" fontId="8" fillId="3" borderId="3" xfId="0" applyFont="1" applyFill="1" applyBorder="1" applyAlignment="1">
      <alignment horizontal="center"/>
    </xf>
    <xf numFmtId="0" fontId="46" fillId="2" borderId="0" xfId="0" applyFont="1" applyFill="1" applyAlignment="1">
      <alignment horizontal="center" vertical="center"/>
    </xf>
    <xf numFmtId="0" fontId="46" fillId="2" borderId="7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0" fontId="45" fillId="8" borderId="0" xfId="0" applyFont="1" applyFill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9" fillId="6" borderId="9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4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7" fillId="6" borderId="3" xfId="0" applyFont="1" applyFill="1" applyBorder="1" applyAlignment="1">
      <alignment horizontal="center"/>
    </xf>
    <xf numFmtId="0" fontId="57" fillId="6" borderId="4" xfId="0" applyFont="1" applyFill="1" applyBorder="1" applyAlignment="1">
      <alignment horizontal="center"/>
    </xf>
    <xf numFmtId="0" fontId="57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388776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76661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13048</xdr:colOff>
      <xdr:row>1</xdr:row>
      <xdr:rowOff>221815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1607" y="283632"/>
          <a:ext cx="2013941" cy="3557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0</xdr:row>
      <xdr:rowOff>238126</xdr:rowOff>
    </xdr:from>
    <xdr:to>
      <xdr:col>7</xdr:col>
      <xdr:colOff>565271</xdr:colOff>
      <xdr:row>2</xdr:row>
      <xdr:rowOff>59531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525000" y="238126"/>
          <a:ext cx="2514919" cy="491132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596301</xdr:colOff>
      <xdr:row>1</xdr:row>
      <xdr:rowOff>282865</xdr:rowOff>
    </xdr:from>
    <xdr:to>
      <xdr:col>4</xdr:col>
      <xdr:colOff>1321667</xdr:colOff>
      <xdr:row>2</xdr:row>
      <xdr:rowOff>308265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008983" y="767774"/>
          <a:ext cx="2110820" cy="5103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1"/>
  <sheetViews>
    <sheetView tabSelected="1" zoomScale="49" zoomScaleNormal="49" zoomScaleSheetLayoutView="40" zoomScalePageLayoutView="39" workbookViewId="0">
      <selection activeCell="A4" sqref="A4:N4"/>
    </sheetView>
  </sheetViews>
  <sheetFormatPr baseColWidth="10" defaultColWidth="24.42578125" defaultRowHeight="33.75" customHeight="1" x14ac:dyDescent="0.35"/>
  <cols>
    <col min="1" max="1" width="8.140625" style="174" customWidth="1"/>
    <col min="2" max="2" width="94.140625" style="174" customWidth="1"/>
    <col min="3" max="3" width="119.42578125" style="174" customWidth="1"/>
    <col min="4" max="4" width="70.5703125" style="174" customWidth="1"/>
    <col min="5" max="6" width="24.42578125" style="174"/>
    <col min="7" max="7" width="29.85546875" style="194" bestFit="1" customWidth="1"/>
    <col min="8" max="8" width="24.5703125" style="174" customWidth="1"/>
    <col min="9" max="9" width="24.5703125" style="174" bestFit="1" customWidth="1"/>
    <col min="10" max="10" width="24.5703125" style="247" bestFit="1" customWidth="1"/>
    <col min="11" max="11" width="24.5703125" style="174" bestFit="1" customWidth="1"/>
    <col min="12" max="12" width="24.5703125" style="194" bestFit="1" customWidth="1"/>
    <col min="13" max="13" width="26.42578125" style="194" bestFit="1" customWidth="1"/>
    <col min="14" max="14" width="29.85546875" style="194" bestFit="1" customWidth="1"/>
    <col min="15" max="16384" width="24.42578125" style="174"/>
  </cols>
  <sheetData>
    <row r="1" spans="1:16" s="158" customFormat="1" ht="33.75" customHeight="1" x14ac:dyDescent="0.5">
      <c r="A1" s="254"/>
      <c r="B1" s="254"/>
      <c r="C1" s="254"/>
      <c r="D1" s="254"/>
      <c r="E1" s="254"/>
      <c r="F1" s="254"/>
      <c r="G1" s="254"/>
      <c r="H1" s="254"/>
      <c r="I1" s="254"/>
      <c r="J1" s="255"/>
      <c r="K1" s="254"/>
      <c r="L1" s="254"/>
      <c r="M1" s="254"/>
      <c r="N1" s="254"/>
    </row>
    <row r="2" spans="1:16" s="158" customFormat="1" ht="33.75" customHeight="1" x14ac:dyDescent="0.5">
      <c r="A2" s="159"/>
      <c r="B2" s="159"/>
      <c r="C2" s="159"/>
      <c r="D2" s="159"/>
      <c r="E2" s="159"/>
      <c r="F2" s="159"/>
      <c r="G2" s="160"/>
      <c r="H2" s="159"/>
      <c r="I2" s="159"/>
      <c r="J2" s="159"/>
      <c r="K2" s="159"/>
      <c r="L2" s="160"/>
      <c r="M2" s="160"/>
      <c r="N2" s="160"/>
    </row>
    <row r="3" spans="1:16" s="158" customFormat="1" ht="26.25" customHeight="1" x14ac:dyDescent="0.5">
      <c r="A3" s="251" t="s">
        <v>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1:16" s="158" customFormat="1" ht="33.75" customHeight="1" x14ac:dyDescent="0.5">
      <c r="A4" s="252" t="s">
        <v>429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58" customFormat="1" ht="33.75" customHeight="1" x14ac:dyDescent="0.5">
      <c r="A5" s="251" t="s">
        <v>406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161"/>
      <c r="P5" s="161"/>
    </row>
    <row r="6" spans="1:16" s="158" customFormat="1" ht="33.75" customHeight="1" x14ac:dyDescent="0.5">
      <c r="G6" s="162"/>
      <c r="L6" s="162"/>
      <c r="M6" s="162"/>
      <c r="N6" s="162"/>
    </row>
    <row r="7" spans="1:16" s="158" customFormat="1" ht="55.5" customHeight="1" x14ac:dyDescent="0.5">
      <c r="A7" s="163" t="s">
        <v>1</v>
      </c>
      <c r="B7" s="163" t="s">
        <v>2</v>
      </c>
      <c r="C7" s="163" t="s">
        <v>3</v>
      </c>
      <c r="D7" s="163" t="s">
        <v>4</v>
      </c>
      <c r="E7" s="164" t="s">
        <v>5</v>
      </c>
      <c r="F7" s="164" t="s">
        <v>144</v>
      </c>
      <c r="G7" s="165" t="s">
        <v>147</v>
      </c>
      <c r="H7" s="166" t="s">
        <v>6</v>
      </c>
      <c r="I7" s="165" t="s">
        <v>7</v>
      </c>
      <c r="J7" s="166" t="s">
        <v>8</v>
      </c>
      <c r="K7" s="165" t="s">
        <v>9</v>
      </c>
      <c r="L7" s="165" t="s">
        <v>10</v>
      </c>
      <c r="M7" s="165" t="s">
        <v>11</v>
      </c>
      <c r="N7" s="166" t="s">
        <v>12</v>
      </c>
    </row>
    <row r="8" spans="1:16" s="158" customFormat="1" ht="45" customHeight="1" x14ac:dyDescent="0.5">
      <c r="A8" s="167">
        <v>1</v>
      </c>
      <c r="B8" s="168" t="s">
        <v>13</v>
      </c>
      <c r="C8" s="168" t="s">
        <v>14</v>
      </c>
      <c r="D8" s="168" t="s">
        <v>15</v>
      </c>
      <c r="E8" s="168" t="s">
        <v>16</v>
      </c>
      <c r="F8" s="168" t="s">
        <v>145</v>
      </c>
      <c r="G8" s="169">
        <v>260000</v>
      </c>
      <c r="H8" s="170">
        <v>49472.55</v>
      </c>
      <c r="I8" s="171">
        <v>25</v>
      </c>
      <c r="J8" s="171">
        <v>7462</v>
      </c>
      <c r="K8" s="171">
        <v>7059.79</v>
      </c>
      <c r="L8" s="170">
        <v>1919.78</v>
      </c>
      <c r="M8" s="171">
        <f>+H8+I8+J8+K8+L8</f>
        <v>65939.12000000001</v>
      </c>
      <c r="N8" s="172">
        <f t="shared" ref="N8:N35" si="0">+G8-M8</f>
        <v>194060.88</v>
      </c>
    </row>
    <row r="9" spans="1:16" s="158" customFormat="1" ht="33.75" customHeight="1" x14ac:dyDescent="0.5">
      <c r="A9" s="167">
        <v>2</v>
      </c>
      <c r="B9" s="173" t="s">
        <v>20</v>
      </c>
      <c r="C9" s="173" t="s">
        <v>157</v>
      </c>
      <c r="D9" s="173" t="s">
        <v>17</v>
      </c>
      <c r="E9" s="168" t="s">
        <v>18</v>
      </c>
      <c r="F9" s="168" t="s">
        <v>145</v>
      </c>
      <c r="G9" s="169">
        <v>100000</v>
      </c>
      <c r="H9" s="170">
        <v>12105.44</v>
      </c>
      <c r="I9" s="171">
        <v>25</v>
      </c>
      <c r="J9" s="171">
        <v>2870</v>
      </c>
      <c r="K9" s="171">
        <v>3040</v>
      </c>
      <c r="L9" s="170">
        <v>0</v>
      </c>
      <c r="M9" s="171">
        <f>+H9+I9+J9+K9+L9</f>
        <v>18040.440000000002</v>
      </c>
      <c r="N9" s="172">
        <f t="shared" si="0"/>
        <v>81959.56</v>
      </c>
    </row>
    <row r="10" spans="1:16" s="158" customFormat="1" ht="33.75" customHeight="1" x14ac:dyDescent="0.5">
      <c r="A10" s="167">
        <v>3</v>
      </c>
      <c r="B10" s="173" t="s">
        <v>268</v>
      </c>
      <c r="C10" s="173" t="s">
        <v>232</v>
      </c>
      <c r="D10" s="173" t="s">
        <v>17</v>
      </c>
      <c r="E10" s="168" t="s">
        <v>18</v>
      </c>
      <c r="F10" s="168" t="s">
        <v>145</v>
      </c>
      <c r="G10" s="169">
        <v>100000</v>
      </c>
      <c r="H10" s="170">
        <v>12105.44</v>
      </c>
      <c r="I10" s="171">
        <v>25</v>
      </c>
      <c r="J10" s="171">
        <v>2870</v>
      </c>
      <c r="K10" s="171">
        <v>3040</v>
      </c>
      <c r="L10" s="170">
        <v>0</v>
      </c>
      <c r="M10" s="171">
        <f t="shared" ref="M10:M25" si="1">+H10+I10+J10+K10+L10</f>
        <v>18040.440000000002</v>
      </c>
      <c r="N10" s="172">
        <f t="shared" si="0"/>
        <v>81959.56</v>
      </c>
    </row>
    <row r="11" spans="1:16" s="158" customFormat="1" ht="35.25" customHeight="1" x14ac:dyDescent="0.5">
      <c r="A11" s="167">
        <v>4</v>
      </c>
      <c r="B11" s="173" t="s">
        <v>37</v>
      </c>
      <c r="C11" s="168" t="s">
        <v>289</v>
      </c>
      <c r="D11" s="168" t="s">
        <v>357</v>
      </c>
      <c r="E11" s="168" t="s">
        <v>18</v>
      </c>
      <c r="F11" s="168" t="s">
        <v>146</v>
      </c>
      <c r="G11" s="169">
        <v>95000</v>
      </c>
      <c r="H11" s="170">
        <v>10929.31</v>
      </c>
      <c r="I11" s="171">
        <v>25</v>
      </c>
      <c r="J11" s="171">
        <v>2726.5</v>
      </c>
      <c r="K11" s="171">
        <v>2888</v>
      </c>
      <c r="L11" s="170">
        <v>4269.6000000000004</v>
      </c>
      <c r="M11" s="171">
        <f t="shared" ref="M11:M12" si="2">+H11+I11+J11+K11+L11</f>
        <v>20838.409999999996</v>
      </c>
      <c r="N11" s="172">
        <f t="shared" ref="N11:N12" si="3">+G11-M11</f>
        <v>74161.59</v>
      </c>
      <c r="O11" s="174"/>
      <c r="P11" s="174"/>
    </row>
    <row r="12" spans="1:16" s="158" customFormat="1" ht="35.25" customHeight="1" x14ac:dyDescent="0.5">
      <c r="A12" s="167">
        <v>5</v>
      </c>
      <c r="B12" s="173" t="s">
        <v>385</v>
      </c>
      <c r="C12" s="168" t="s">
        <v>289</v>
      </c>
      <c r="D12" s="168" t="s">
        <v>307</v>
      </c>
      <c r="E12" s="168" t="s">
        <v>18</v>
      </c>
      <c r="F12" s="168" t="s">
        <v>146</v>
      </c>
      <c r="G12" s="169">
        <v>90000</v>
      </c>
      <c r="H12" s="170">
        <v>9753.19</v>
      </c>
      <c r="I12" s="171">
        <v>25</v>
      </c>
      <c r="J12" s="171">
        <v>2583</v>
      </c>
      <c r="K12" s="171">
        <v>2736</v>
      </c>
      <c r="L12" s="170">
        <v>0</v>
      </c>
      <c r="M12" s="171">
        <f t="shared" si="2"/>
        <v>15097.19</v>
      </c>
      <c r="N12" s="172">
        <f t="shared" si="3"/>
        <v>74902.81</v>
      </c>
      <c r="O12" s="174"/>
      <c r="P12" s="174"/>
    </row>
    <row r="13" spans="1:16" s="158" customFormat="1" ht="33.75" customHeight="1" x14ac:dyDescent="0.5">
      <c r="A13" s="167">
        <v>6</v>
      </c>
      <c r="B13" s="175" t="s">
        <v>185</v>
      </c>
      <c r="C13" s="168" t="s">
        <v>215</v>
      </c>
      <c r="D13" s="168" t="s">
        <v>17</v>
      </c>
      <c r="E13" s="168" t="s">
        <v>18</v>
      </c>
      <c r="F13" s="168" t="s">
        <v>145</v>
      </c>
      <c r="G13" s="176">
        <v>80000</v>
      </c>
      <c r="H13" s="170">
        <v>7400.94</v>
      </c>
      <c r="I13" s="172">
        <v>25</v>
      </c>
      <c r="J13" s="172">
        <v>2296</v>
      </c>
      <c r="K13" s="172">
        <v>2432</v>
      </c>
      <c r="L13" s="170">
        <v>0</v>
      </c>
      <c r="M13" s="172">
        <f t="shared" si="1"/>
        <v>12153.939999999999</v>
      </c>
      <c r="N13" s="172">
        <f t="shared" si="0"/>
        <v>67846.06</v>
      </c>
    </row>
    <row r="14" spans="1:16" s="158" customFormat="1" ht="33.75" customHeight="1" x14ac:dyDescent="0.5">
      <c r="A14" s="167">
        <v>7</v>
      </c>
      <c r="B14" s="175" t="s">
        <v>341</v>
      </c>
      <c r="C14" s="168" t="s">
        <v>289</v>
      </c>
      <c r="D14" s="168" t="s">
        <v>17</v>
      </c>
      <c r="E14" s="168" t="s">
        <v>18</v>
      </c>
      <c r="F14" s="168" t="s">
        <v>145</v>
      </c>
      <c r="G14" s="176">
        <v>75000</v>
      </c>
      <c r="H14" s="170">
        <v>6309.35</v>
      </c>
      <c r="I14" s="172">
        <v>25</v>
      </c>
      <c r="J14" s="172">
        <v>2152.5</v>
      </c>
      <c r="K14" s="172">
        <v>2280</v>
      </c>
      <c r="L14" s="170">
        <v>0</v>
      </c>
      <c r="M14" s="172">
        <f t="shared" ref="M14" si="4">+H14+I14+J14+K14+L14</f>
        <v>10766.85</v>
      </c>
      <c r="N14" s="172">
        <f t="shared" ref="N14" si="5">+G14-M14</f>
        <v>64233.15</v>
      </c>
    </row>
    <row r="15" spans="1:16" s="158" customFormat="1" ht="33.75" customHeight="1" x14ac:dyDescent="0.5">
      <c r="A15" s="167">
        <v>8</v>
      </c>
      <c r="B15" s="168" t="s">
        <v>28</v>
      </c>
      <c r="C15" s="168" t="s">
        <v>161</v>
      </c>
      <c r="D15" s="168" t="s">
        <v>22</v>
      </c>
      <c r="E15" s="168" t="s">
        <v>18</v>
      </c>
      <c r="F15" s="168" t="s">
        <v>146</v>
      </c>
      <c r="G15" s="169">
        <v>70000</v>
      </c>
      <c r="H15" s="170">
        <v>4600.54</v>
      </c>
      <c r="I15" s="171">
        <v>25</v>
      </c>
      <c r="J15" s="171">
        <v>2009</v>
      </c>
      <c r="K15" s="171">
        <v>2128</v>
      </c>
      <c r="L15" s="170">
        <v>3839.56</v>
      </c>
      <c r="M15" s="171">
        <f t="shared" si="1"/>
        <v>12602.1</v>
      </c>
      <c r="N15" s="172">
        <f t="shared" si="0"/>
        <v>57397.9</v>
      </c>
      <c r="O15" s="174"/>
      <c r="P15" s="174"/>
    </row>
    <row r="16" spans="1:16" s="158" customFormat="1" ht="33.75" customHeight="1" x14ac:dyDescent="0.5">
      <c r="A16" s="167">
        <v>9</v>
      </c>
      <c r="B16" s="168" t="s">
        <v>35</v>
      </c>
      <c r="C16" s="168" t="s">
        <v>160</v>
      </c>
      <c r="D16" s="168" t="s">
        <v>296</v>
      </c>
      <c r="E16" s="168" t="s">
        <v>24</v>
      </c>
      <c r="F16" s="168" t="s">
        <v>146</v>
      </c>
      <c r="G16" s="169">
        <v>65000</v>
      </c>
      <c r="H16" s="170">
        <v>0</v>
      </c>
      <c r="I16" s="171">
        <v>25</v>
      </c>
      <c r="J16" s="171">
        <v>1865.5</v>
      </c>
      <c r="K16" s="171">
        <v>1976</v>
      </c>
      <c r="L16" s="170">
        <v>2501.83</v>
      </c>
      <c r="M16" s="171">
        <f t="shared" ref="M16" si="6">+H16+I16+J16+K16+L16</f>
        <v>6368.33</v>
      </c>
      <c r="N16" s="172">
        <f t="shared" ref="N16" si="7">+G16-M16</f>
        <v>58631.67</v>
      </c>
      <c r="O16" s="174"/>
      <c r="P16" s="174"/>
    </row>
    <row r="17" spans="1:16" s="158" customFormat="1" ht="33.75" customHeight="1" x14ac:dyDescent="0.5">
      <c r="A17" s="167">
        <v>10</v>
      </c>
      <c r="B17" s="173" t="s">
        <v>306</v>
      </c>
      <c r="C17" s="168" t="s">
        <v>181</v>
      </c>
      <c r="D17" s="168" t="s">
        <v>307</v>
      </c>
      <c r="E17" s="168" t="s">
        <v>18</v>
      </c>
      <c r="F17" s="168" t="s">
        <v>146</v>
      </c>
      <c r="G17" s="169">
        <v>60000</v>
      </c>
      <c r="H17" s="170">
        <v>3486.65</v>
      </c>
      <c r="I17" s="171">
        <v>25</v>
      </c>
      <c r="J17" s="171">
        <v>1722</v>
      </c>
      <c r="K17" s="171">
        <v>1824</v>
      </c>
      <c r="L17" s="170">
        <v>0</v>
      </c>
      <c r="M17" s="171">
        <f t="shared" ref="M17" si="8">+H17+I17+J17+K17+L17</f>
        <v>7057.65</v>
      </c>
      <c r="N17" s="172">
        <f t="shared" ref="N17" si="9">+G17-M17</f>
        <v>52942.35</v>
      </c>
      <c r="O17" s="174"/>
      <c r="P17" s="174"/>
    </row>
    <row r="18" spans="1:16" s="158" customFormat="1" ht="33.75" customHeight="1" x14ac:dyDescent="0.5">
      <c r="A18" s="167">
        <v>11</v>
      </c>
      <c r="B18" s="168" t="s">
        <v>32</v>
      </c>
      <c r="C18" s="168" t="s">
        <v>162</v>
      </c>
      <c r="D18" s="168" t="s">
        <v>23</v>
      </c>
      <c r="E18" s="168" t="s">
        <v>24</v>
      </c>
      <c r="F18" s="168" t="s">
        <v>145</v>
      </c>
      <c r="G18" s="169">
        <v>55000</v>
      </c>
      <c r="H18" s="170">
        <v>2559.6799999999998</v>
      </c>
      <c r="I18" s="171">
        <v>25</v>
      </c>
      <c r="J18" s="171">
        <v>1578.5</v>
      </c>
      <c r="K18" s="171">
        <v>1672</v>
      </c>
      <c r="L18" s="170">
        <v>0</v>
      </c>
      <c r="M18" s="171">
        <f t="shared" ref="M18:M19" si="10">+H18+I18+J18+K18+L18</f>
        <v>5835.18</v>
      </c>
      <c r="N18" s="172">
        <f t="shared" ref="N18:N19" si="11">+G18-M18</f>
        <v>49164.82</v>
      </c>
      <c r="O18" s="174"/>
      <c r="P18" s="174"/>
    </row>
    <row r="19" spans="1:16" s="158" customFormat="1" ht="33.75" customHeight="1" x14ac:dyDescent="0.5">
      <c r="A19" s="167">
        <v>12</v>
      </c>
      <c r="B19" s="168" t="s">
        <v>297</v>
      </c>
      <c r="C19" s="168" t="s">
        <v>289</v>
      </c>
      <c r="D19" s="196" t="s">
        <v>298</v>
      </c>
      <c r="E19" s="168" t="s">
        <v>18</v>
      </c>
      <c r="F19" s="168" t="s">
        <v>146</v>
      </c>
      <c r="G19" s="169">
        <v>55000</v>
      </c>
      <c r="H19" s="170">
        <v>2559.6799999999998</v>
      </c>
      <c r="I19" s="171">
        <v>25</v>
      </c>
      <c r="J19" s="171">
        <v>1578.5</v>
      </c>
      <c r="K19" s="171">
        <v>1672</v>
      </c>
      <c r="L19" s="170">
        <v>0</v>
      </c>
      <c r="M19" s="171">
        <f t="shared" si="10"/>
        <v>5835.18</v>
      </c>
      <c r="N19" s="172">
        <f t="shared" si="11"/>
        <v>49164.82</v>
      </c>
      <c r="O19" s="174"/>
      <c r="P19" s="174"/>
    </row>
    <row r="20" spans="1:16" s="158" customFormat="1" ht="33.75" customHeight="1" x14ac:dyDescent="0.5">
      <c r="A20" s="167">
        <v>13</v>
      </c>
      <c r="B20" s="168" t="s">
        <v>281</v>
      </c>
      <c r="C20" s="168" t="s">
        <v>289</v>
      </c>
      <c r="D20" s="168" t="s">
        <v>17</v>
      </c>
      <c r="E20" s="168" t="s">
        <v>18</v>
      </c>
      <c r="F20" s="168" t="s">
        <v>145</v>
      </c>
      <c r="G20" s="169">
        <v>50000</v>
      </c>
      <c r="H20" s="170">
        <v>1854</v>
      </c>
      <c r="I20" s="171">
        <v>25</v>
      </c>
      <c r="J20" s="171">
        <v>1435</v>
      </c>
      <c r="K20" s="171">
        <v>1520</v>
      </c>
      <c r="L20" s="170">
        <v>0</v>
      </c>
      <c r="M20" s="171">
        <f t="shared" si="1"/>
        <v>4834</v>
      </c>
      <c r="N20" s="172">
        <f t="shared" si="0"/>
        <v>45166</v>
      </c>
      <c r="O20" s="174"/>
      <c r="P20" s="174"/>
    </row>
    <row r="21" spans="1:16" ht="33.75" customHeight="1" x14ac:dyDescent="0.5">
      <c r="A21" s="167">
        <v>14</v>
      </c>
      <c r="B21" s="168" t="s">
        <v>44</v>
      </c>
      <c r="C21" s="168" t="s">
        <v>45</v>
      </c>
      <c r="D21" s="168" t="s">
        <v>29</v>
      </c>
      <c r="E21" s="168" t="s">
        <v>18</v>
      </c>
      <c r="F21" s="168" t="s">
        <v>146</v>
      </c>
      <c r="G21" s="169">
        <v>50000</v>
      </c>
      <c r="H21" s="170">
        <v>1854</v>
      </c>
      <c r="I21" s="171">
        <v>25</v>
      </c>
      <c r="J21" s="171">
        <v>1435</v>
      </c>
      <c r="K21" s="171">
        <v>1520</v>
      </c>
      <c r="L21" s="170">
        <v>1221.5</v>
      </c>
      <c r="M21" s="171">
        <f t="shared" si="1"/>
        <v>6055.5</v>
      </c>
      <c r="N21" s="172">
        <f t="shared" si="0"/>
        <v>43944.5</v>
      </c>
    </row>
    <row r="22" spans="1:16" ht="30.75" customHeight="1" x14ac:dyDescent="0.5">
      <c r="A22" s="167">
        <v>15</v>
      </c>
      <c r="B22" s="168" t="s">
        <v>49</v>
      </c>
      <c r="C22" s="168" t="s">
        <v>162</v>
      </c>
      <c r="D22" s="168" t="s">
        <v>57</v>
      </c>
      <c r="E22" s="168" t="s">
        <v>18</v>
      </c>
      <c r="F22" s="168" t="s">
        <v>146</v>
      </c>
      <c r="G22" s="169">
        <v>45000</v>
      </c>
      <c r="H22" s="170">
        <v>1148.33</v>
      </c>
      <c r="I22" s="171">
        <v>25</v>
      </c>
      <c r="J22" s="171">
        <v>1291.5</v>
      </c>
      <c r="K22" s="171">
        <v>1368</v>
      </c>
      <c r="L22" s="170">
        <v>0</v>
      </c>
      <c r="M22" s="171">
        <f t="shared" ref="M22" si="12">+H22+I22+J22+K22+L22</f>
        <v>3832.83</v>
      </c>
      <c r="N22" s="172">
        <f>+G22-M22</f>
        <v>41167.17</v>
      </c>
    </row>
    <row r="23" spans="1:16" ht="33.75" customHeight="1" x14ac:dyDescent="0.5">
      <c r="A23" s="167">
        <v>16</v>
      </c>
      <c r="B23" s="168" t="s">
        <v>40</v>
      </c>
      <c r="C23" s="168" t="s">
        <v>14</v>
      </c>
      <c r="D23" s="177" t="s">
        <v>41</v>
      </c>
      <c r="E23" s="168" t="s">
        <v>18</v>
      </c>
      <c r="F23" s="168" t="s">
        <v>145</v>
      </c>
      <c r="G23" s="169">
        <v>40000</v>
      </c>
      <c r="H23" s="170">
        <v>442.65</v>
      </c>
      <c r="I23" s="171">
        <v>25</v>
      </c>
      <c r="J23" s="171">
        <v>1148</v>
      </c>
      <c r="K23" s="171">
        <v>1216</v>
      </c>
      <c r="L23" s="170">
        <v>0</v>
      </c>
      <c r="M23" s="171">
        <f t="shared" si="1"/>
        <v>2831.65</v>
      </c>
      <c r="N23" s="172">
        <f t="shared" si="0"/>
        <v>37168.35</v>
      </c>
      <c r="O23" s="158"/>
      <c r="P23" s="158"/>
    </row>
    <row r="24" spans="1:16" ht="33.75" customHeight="1" x14ac:dyDescent="0.5">
      <c r="A24" s="167">
        <v>17</v>
      </c>
      <c r="B24" s="168" t="s">
        <v>38</v>
      </c>
      <c r="C24" s="168" t="s">
        <v>159</v>
      </c>
      <c r="D24" s="168" t="s">
        <v>39</v>
      </c>
      <c r="E24" s="168" t="s">
        <v>18</v>
      </c>
      <c r="F24" s="168" t="s">
        <v>145</v>
      </c>
      <c r="G24" s="169">
        <v>40000</v>
      </c>
      <c r="H24" s="170">
        <v>154.68</v>
      </c>
      <c r="I24" s="171">
        <v>25</v>
      </c>
      <c r="J24" s="171">
        <v>1148</v>
      </c>
      <c r="K24" s="171">
        <v>1216</v>
      </c>
      <c r="L24" s="170">
        <v>6058.44</v>
      </c>
      <c r="M24" s="171">
        <f t="shared" si="1"/>
        <v>8602.119999999999</v>
      </c>
      <c r="N24" s="172">
        <f t="shared" si="0"/>
        <v>31397.88</v>
      </c>
    </row>
    <row r="25" spans="1:16" ht="33.75" customHeight="1" x14ac:dyDescent="0.5">
      <c r="A25" s="167">
        <v>18</v>
      </c>
      <c r="B25" s="168" t="s">
        <v>219</v>
      </c>
      <c r="C25" s="168" t="s">
        <v>172</v>
      </c>
      <c r="D25" s="168" t="s">
        <v>221</v>
      </c>
      <c r="E25" s="168" t="s">
        <v>18</v>
      </c>
      <c r="F25" s="168" t="s">
        <v>145</v>
      </c>
      <c r="G25" s="176">
        <v>40000</v>
      </c>
      <c r="H25" s="170">
        <v>442.65</v>
      </c>
      <c r="I25" s="172">
        <v>25</v>
      </c>
      <c r="J25" s="172">
        <v>1148</v>
      </c>
      <c r="K25" s="172">
        <v>1216</v>
      </c>
      <c r="L25" s="170">
        <v>0</v>
      </c>
      <c r="M25" s="172">
        <f t="shared" si="1"/>
        <v>2831.65</v>
      </c>
      <c r="N25" s="172">
        <f t="shared" si="0"/>
        <v>37168.35</v>
      </c>
    </row>
    <row r="26" spans="1:16" ht="33.75" customHeight="1" x14ac:dyDescent="0.5">
      <c r="A26" s="167">
        <v>19</v>
      </c>
      <c r="B26" s="168" t="s">
        <v>43</v>
      </c>
      <c r="C26" s="168" t="s">
        <v>163</v>
      </c>
      <c r="D26" s="168" t="s">
        <v>47</v>
      </c>
      <c r="E26" s="168" t="s">
        <v>24</v>
      </c>
      <c r="F26" s="168" t="s">
        <v>146</v>
      </c>
      <c r="G26" s="169">
        <v>35000</v>
      </c>
      <c r="H26" s="201">
        <v>0</v>
      </c>
      <c r="I26" s="171">
        <v>25</v>
      </c>
      <c r="J26" s="171">
        <v>1004.5</v>
      </c>
      <c r="K26" s="171">
        <v>1064</v>
      </c>
      <c r="L26" s="170">
        <v>789</v>
      </c>
      <c r="M26" s="171">
        <f t="shared" ref="M26:M39" si="13">+H26+I26+J26+K26+L26</f>
        <v>2882.5</v>
      </c>
      <c r="N26" s="172">
        <f t="shared" si="0"/>
        <v>32117.5</v>
      </c>
    </row>
    <row r="27" spans="1:16" ht="33.75" customHeight="1" x14ac:dyDescent="0.5">
      <c r="A27" s="167">
        <v>20</v>
      </c>
      <c r="B27" s="168" t="s">
        <v>46</v>
      </c>
      <c r="C27" s="168" t="s">
        <v>172</v>
      </c>
      <c r="D27" s="168" t="s">
        <v>47</v>
      </c>
      <c r="E27" s="168" t="s">
        <v>18</v>
      </c>
      <c r="F27" s="168" t="s">
        <v>145</v>
      </c>
      <c r="G27" s="169">
        <v>35000</v>
      </c>
      <c r="H27" s="201">
        <v>0</v>
      </c>
      <c r="I27" s="171">
        <v>25</v>
      </c>
      <c r="J27" s="171">
        <v>1004.5</v>
      </c>
      <c r="K27" s="171">
        <v>1064</v>
      </c>
      <c r="L27" s="170">
        <v>0</v>
      </c>
      <c r="M27" s="171">
        <f t="shared" si="13"/>
        <v>2093.5</v>
      </c>
      <c r="N27" s="172">
        <f t="shared" si="0"/>
        <v>32906.5</v>
      </c>
    </row>
    <row r="28" spans="1:16" ht="33.75" customHeight="1" x14ac:dyDescent="0.5">
      <c r="A28" s="167">
        <v>21</v>
      </c>
      <c r="B28" s="168" t="s">
        <v>48</v>
      </c>
      <c r="C28" s="168" t="s">
        <v>163</v>
      </c>
      <c r="D28" s="168" t="s">
        <v>231</v>
      </c>
      <c r="E28" s="168" t="s">
        <v>24</v>
      </c>
      <c r="F28" s="168" t="s">
        <v>145</v>
      </c>
      <c r="G28" s="169">
        <v>35000</v>
      </c>
      <c r="H28" s="201">
        <v>0</v>
      </c>
      <c r="I28" s="171">
        <v>25</v>
      </c>
      <c r="J28" s="171">
        <v>1004.5</v>
      </c>
      <c r="K28" s="171">
        <v>1064</v>
      </c>
      <c r="L28" s="170">
        <v>3413.04</v>
      </c>
      <c r="M28" s="171">
        <f t="shared" si="13"/>
        <v>5506.54</v>
      </c>
      <c r="N28" s="172">
        <f t="shared" si="0"/>
        <v>29493.46</v>
      </c>
    </row>
    <row r="29" spans="1:16" ht="33.75" customHeight="1" x14ac:dyDescent="0.5">
      <c r="A29" s="167">
        <v>22</v>
      </c>
      <c r="B29" s="168" t="s">
        <v>50</v>
      </c>
      <c r="C29" s="168" t="s">
        <v>172</v>
      </c>
      <c r="D29" s="168" t="s">
        <v>47</v>
      </c>
      <c r="E29" s="168" t="s">
        <v>18</v>
      </c>
      <c r="F29" s="168" t="s">
        <v>145</v>
      </c>
      <c r="G29" s="169">
        <v>35000</v>
      </c>
      <c r="H29" s="201">
        <v>0</v>
      </c>
      <c r="I29" s="171">
        <v>25</v>
      </c>
      <c r="J29" s="171">
        <v>1004.5</v>
      </c>
      <c r="K29" s="171">
        <v>1064</v>
      </c>
      <c r="L29" s="170">
        <v>0</v>
      </c>
      <c r="M29" s="171">
        <f t="shared" si="13"/>
        <v>2093.5</v>
      </c>
      <c r="N29" s="172">
        <f t="shared" si="0"/>
        <v>32906.5</v>
      </c>
    </row>
    <row r="30" spans="1:16" ht="33.75" customHeight="1" x14ac:dyDescent="0.5">
      <c r="A30" s="167">
        <v>23</v>
      </c>
      <c r="B30" s="173" t="s">
        <v>42</v>
      </c>
      <c r="C30" s="168" t="s">
        <v>232</v>
      </c>
      <c r="D30" s="168" t="s">
        <v>36</v>
      </c>
      <c r="E30" s="168" t="s">
        <v>18</v>
      </c>
      <c r="F30" s="168" t="s">
        <v>146</v>
      </c>
      <c r="G30" s="169">
        <v>35000</v>
      </c>
      <c r="H30" s="201">
        <v>0</v>
      </c>
      <c r="I30" s="171">
        <v>25</v>
      </c>
      <c r="J30" s="171">
        <v>1004.5</v>
      </c>
      <c r="K30" s="171">
        <v>1064</v>
      </c>
      <c r="L30" s="170">
        <v>0</v>
      </c>
      <c r="M30" s="171">
        <f t="shared" si="13"/>
        <v>2093.5</v>
      </c>
      <c r="N30" s="172">
        <f t="shared" si="0"/>
        <v>32906.5</v>
      </c>
    </row>
    <row r="31" spans="1:16" ht="33.75" customHeight="1" x14ac:dyDescent="0.5">
      <c r="A31" s="167">
        <v>24</v>
      </c>
      <c r="B31" s="168" t="s">
        <v>61</v>
      </c>
      <c r="C31" s="168" t="s">
        <v>62</v>
      </c>
      <c r="D31" s="168" t="s">
        <v>47</v>
      </c>
      <c r="E31" s="168" t="s">
        <v>18</v>
      </c>
      <c r="F31" s="168" t="s">
        <v>146</v>
      </c>
      <c r="G31" s="176">
        <v>35000</v>
      </c>
      <c r="H31" s="202">
        <v>0</v>
      </c>
      <c r="I31" s="172">
        <v>25</v>
      </c>
      <c r="J31" s="172">
        <v>1004.5</v>
      </c>
      <c r="K31" s="172">
        <v>1064</v>
      </c>
      <c r="L31" s="170">
        <v>0</v>
      </c>
      <c r="M31" s="172">
        <f t="shared" si="13"/>
        <v>2093.5</v>
      </c>
      <c r="N31" s="172">
        <f t="shared" si="0"/>
        <v>32906.5</v>
      </c>
    </row>
    <row r="32" spans="1:16" ht="33.75" customHeight="1" x14ac:dyDescent="0.5">
      <c r="A32" s="167">
        <v>25</v>
      </c>
      <c r="B32" s="168" t="s">
        <v>55</v>
      </c>
      <c r="C32" s="168" t="s">
        <v>204</v>
      </c>
      <c r="D32" s="168" t="s">
        <v>205</v>
      </c>
      <c r="E32" s="168" t="s">
        <v>24</v>
      </c>
      <c r="F32" s="168" t="s">
        <v>145</v>
      </c>
      <c r="G32" s="169">
        <v>35000</v>
      </c>
      <c r="H32" s="201">
        <v>0</v>
      </c>
      <c r="I32" s="171">
        <v>25</v>
      </c>
      <c r="J32" s="172">
        <v>1004.5</v>
      </c>
      <c r="K32" s="172">
        <v>1064</v>
      </c>
      <c r="L32" s="170">
        <v>0</v>
      </c>
      <c r="M32" s="172">
        <f t="shared" si="13"/>
        <v>2093.5</v>
      </c>
      <c r="N32" s="172">
        <f t="shared" si="0"/>
        <v>32906.5</v>
      </c>
    </row>
    <row r="33" spans="1:16" ht="33.75" customHeight="1" x14ac:dyDescent="0.5">
      <c r="A33" s="167">
        <v>26</v>
      </c>
      <c r="B33" s="168" t="s">
        <v>206</v>
      </c>
      <c r="C33" s="168" t="s">
        <v>160</v>
      </c>
      <c r="D33" s="168" t="s">
        <v>47</v>
      </c>
      <c r="E33" s="168" t="s">
        <v>18</v>
      </c>
      <c r="F33" s="168" t="s">
        <v>146</v>
      </c>
      <c r="G33" s="169">
        <v>35000</v>
      </c>
      <c r="H33" s="201">
        <v>0</v>
      </c>
      <c r="I33" s="171">
        <v>25</v>
      </c>
      <c r="J33" s="172">
        <v>1004.5</v>
      </c>
      <c r="K33" s="172">
        <v>1064</v>
      </c>
      <c r="L33" s="170">
        <v>0</v>
      </c>
      <c r="M33" s="172">
        <f t="shared" si="13"/>
        <v>2093.5</v>
      </c>
      <c r="N33" s="172">
        <f t="shared" si="0"/>
        <v>32906.5</v>
      </c>
      <c r="O33" s="158"/>
      <c r="P33" s="158"/>
    </row>
    <row r="34" spans="1:16" ht="33.75" customHeight="1" x14ac:dyDescent="0.5">
      <c r="A34" s="167">
        <v>27</v>
      </c>
      <c r="B34" s="168" t="s">
        <v>220</v>
      </c>
      <c r="C34" s="168" t="s">
        <v>222</v>
      </c>
      <c r="D34" s="168" t="s">
        <v>223</v>
      </c>
      <c r="E34" s="168" t="s">
        <v>18</v>
      </c>
      <c r="F34" s="168" t="s">
        <v>146</v>
      </c>
      <c r="G34" s="169">
        <v>35000</v>
      </c>
      <c r="H34" s="201">
        <v>0</v>
      </c>
      <c r="I34" s="171">
        <v>25</v>
      </c>
      <c r="J34" s="172">
        <v>1004.5</v>
      </c>
      <c r="K34" s="172">
        <v>1064</v>
      </c>
      <c r="L34" s="170">
        <v>0</v>
      </c>
      <c r="M34" s="172">
        <f t="shared" si="13"/>
        <v>2093.5</v>
      </c>
      <c r="N34" s="172">
        <f t="shared" si="0"/>
        <v>32906.5</v>
      </c>
      <c r="O34" s="158"/>
      <c r="P34" s="158"/>
    </row>
    <row r="35" spans="1:16" ht="33.75" customHeight="1" x14ac:dyDescent="0.5">
      <c r="A35" s="167">
        <v>28</v>
      </c>
      <c r="B35" s="168" t="s">
        <v>218</v>
      </c>
      <c r="C35" s="168" t="s">
        <v>204</v>
      </c>
      <c r="D35" s="168" t="s">
        <v>245</v>
      </c>
      <c r="E35" s="168" t="s">
        <v>18</v>
      </c>
      <c r="F35" s="168" t="s">
        <v>145</v>
      </c>
      <c r="G35" s="169">
        <v>35000</v>
      </c>
      <c r="H35" s="201">
        <v>0</v>
      </c>
      <c r="I35" s="171">
        <v>25</v>
      </c>
      <c r="J35" s="172">
        <v>1004.5</v>
      </c>
      <c r="K35" s="172">
        <v>1064</v>
      </c>
      <c r="L35" s="170">
        <v>0</v>
      </c>
      <c r="M35" s="172">
        <f t="shared" si="13"/>
        <v>2093.5</v>
      </c>
      <c r="N35" s="172">
        <f t="shared" si="0"/>
        <v>32906.5</v>
      </c>
      <c r="O35" s="158"/>
      <c r="P35" s="158"/>
    </row>
    <row r="36" spans="1:16" ht="33.75" customHeight="1" x14ac:dyDescent="0.5">
      <c r="A36" s="167">
        <v>29</v>
      </c>
      <c r="B36" s="168" t="s">
        <v>54</v>
      </c>
      <c r="C36" s="168" t="s">
        <v>160</v>
      </c>
      <c r="D36" s="168" t="s">
        <v>47</v>
      </c>
      <c r="E36" s="168" t="s">
        <v>18</v>
      </c>
      <c r="F36" s="168" t="s">
        <v>146</v>
      </c>
      <c r="G36" s="169">
        <v>35000</v>
      </c>
      <c r="H36" s="201">
        <v>0</v>
      </c>
      <c r="I36" s="171">
        <v>25</v>
      </c>
      <c r="J36" s="171">
        <v>1004.5</v>
      </c>
      <c r="K36" s="171">
        <v>1064</v>
      </c>
      <c r="L36" s="170">
        <v>0</v>
      </c>
      <c r="M36" s="171">
        <f t="shared" si="13"/>
        <v>2093.5</v>
      </c>
      <c r="N36" s="172">
        <f t="shared" ref="N36:N82" si="14">+G36-M36</f>
        <v>32906.5</v>
      </c>
    </row>
    <row r="37" spans="1:16" ht="33.75" customHeight="1" x14ac:dyDescent="0.5">
      <c r="A37" s="167">
        <v>30</v>
      </c>
      <c r="B37" s="168" t="s">
        <v>389</v>
      </c>
      <c r="C37" s="168" t="s">
        <v>393</v>
      </c>
      <c r="D37" s="168" t="s">
        <v>392</v>
      </c>
      <c r="E37" s="168" t="s">
        <v>18</v>
      </c>
      <c r="F37" s="168" t="s">
        <v>145</v>
      </c>
      <c r="G37" s="169">
        <v>35000</v>
      </c>
      <c r="H37" s="201" t="s">
        <v>390</v>
      </c>
      <c r="I37" s="171">
        <v>25</v>
      </c>
      <c r="J37" s="171">
        <v>1004.5</v>
      </c>
      <c r="K37" s="171">
        <v>1064</v>
      </c>
      <c r="L37" s="170" t="s">
        <v>391</v>
      </c>
      <c r="M37" s="171">
        <v>2093.5</v>
      </c>
      <c r="N37" s="172">
        <v>32906.5</v>
      </c>
    </row>
    <row r="38" spans="1:16" ht="33.75" customHeight="1" x14ac:dyDescent="0.5">
      <c r="A38" s="167">
        <v>31</v>
      </c>
      <c r="B38" s="168" t="s">
        <v>274</v>
      </c>
      <c r="C38" s="168" t="s">
        <v>275</v>
      </c>
      <c r="D38" s="168" t="s">
        <v>65</v>
      </c>
      <c r="E38" s="168" t="s">
        <v>18</v>
      </c>
      <c r="F38" s="168" t="s">
        <v>145</v>
      </c>
      <c r="G38" s="169">
        <v>35000</v>
      </c>
      <c r="H38" s="201">
        <v>0</v>
      </c>
      <c r="I38" s="171">
        <v>25</v>
      </c>
      <c r="J38" s="171">
        <v>1004.5</v>
      </c>
      <c r="K38" s="171">
        <v>1064</v>
      </c>
      <c r="L38" s="170">
        <v>0</v>
      </c>
      <c r="M38" s="171">
        <f t="shared" si="13"/>
        <v>2093.5</v>
      </c>
      <c r="N38" s="172">
        <f t="shared" si="14"/>
        <v>32906.5</v>
      </c>
    </row>
    <row r="39" spans="1:16" ht="33.75" customHeight="1" x14ac:dyDescent="0.5">
      <c r="A39" s="167">
        <v>32</v>
      </c>
      <c r="B39" s="168" t="s">
        <v>52</v>
      </c>
      <c r="C39" s="168" t="s">
        <v>159</v>
      </c>
      <c r="D39" s="168" t="s">
        <v>39</v>
      </c>
      <c r="E39" s="168" t="s">
        <v>18</v>
      </c>
      <c r="F39" s="168" t="s">
        <v>145</v>
      </c>
      <c r="G39" s="169">
        <v>35000</v>
      </c>
      <c r="H39" s="171">
        <v>0</v>
      </c>
      <c r="I39" s="171">
        <v>25</v>
      </c>
      <c r="J39" s="171">
        <v>1004.5</v>
      </c>
      <c r="K39" s="171">
        <v>1064</v>
      </c>
      <c r="L39" s="170">
        <v>1919.78</v>
      </c>
      <c r="M39" s="171">
        <f t="shared" si="13"/>
        <v>4013.2799999999997</v>
      </c>
      <c r="N39" s="172">
        <f t="shared" si="14"/>
        <v>30986.720000000001</v>
      </c>
    </row>
    <row r="40" spans="1:16" ht="32.25" customHeight="1" x14ac:dyDescent="0.5">
      <c r="A40" s="167">
        <v>33</v>
      </c>
      <c r="B40" s="168" t="s">
        <v>186</v>
      </c>
      <c r="C40" s="168" t="s">
        <v>177</v>
      </c>
      <c r="D40" s="168" t="s">
        <v>36</v>
      </c>
      <c r="E40" s="168" t="s">
        <v>18</v>
      </c>
      <c r="F40" s="168" t="s">
        <v>146</v>
      </c>
      <c r="G40" s="169">
        <v>35000</v>
      </c>
      <c r="H40" s="201">
        <v>0</v>
      </c>
      <c r="I40" s="171">
        <v>25</v>
      </c>
      <c r="J40" s="171">
        <v>1004.5</v>
      </c>
      <c r="K40" s="171">
        <v>1064</v>
      </c>
      <c r="L40" s="170">
        <v>0</v>
      </c>
      <c r="M40" s="171">
        <f t="shared" ref="M40" si="15">+H40+I40+J40+K40+L40</f>
        <v>2093.5</v>
      </c>
      <c r="N40" s="172">
        <f t="shared" ref="N40" si="16">+G40-M40</f>
        <v>32906.5</v>
      </c>
    </row>
    <row r="41" spans="1:16" ht="32.25" customHeight="1" x14ac:dyDescent="0.5">
      <c r="A41" s="167">
        <v>34</v>
      </c>
      <c r="B41" s="168" t="s">
        <v>335</v>
      </c>
      <c r="C41" s="168" t="s">
        <v>289</v>
      </c>
      <c r="D41" s="168" t="s">
        <v>298</v>
      </c>
      <c r="E41" s="168" t="s">
        <v>18</v>
      </c>
      <c r="F41" s="168" t="s">
        <v>146</v>
      </c>
      <c r="G41" s="169">
        <v>35000</v>
      </c>
      <c r="H41" s="201">
        <v>0</v>
      </c>
      <c r="I41" s="171">
        <v>25</v>
      </c>
      <c r="J41" s="171">
        <v>1004.5</v>
      </c>
      <c r="K41" s="171">
        <v>1064</v>
      </c>
      <c r="L41" s="170">
        <v>0</v>
      </c>
      <c r="M41" s="171">
        <f t="shared" ref="M41:M42" si="17">+H41+I41+J41+K41+L41</f>
        <v>2093.5</v>
      </c>
      <c r="N41" s="172">
        <f t="shared" ref="N41:N45" si="18">+G41-M41</f>
        <v>32906.5</v>
      </c>
    </row>
    <row r="42" spans="1:16" ht="33.75" customHeight="1" x14ac:dyDescent="0.5">
      <c r="A42" s="167">
        <v>35</v>
      </c>
      <c r="B42" s="168" t="s">
        <v>212</v>
      </c>
      <c r="C42" s="168" t="s">
        <v>213</v>
      </c>
      <c r="D42" s="168" t="s">
        <v>36</v>
      </c>
      <c r="E42" s="168" t="s">
        <v>18</v>
      </c>
      <c r="F42" s="168" t="s">
        <v>146</v>
      </c>
      <c r="G42" s="176">
        <v>35000</v>
      </c>
      <c r="H42" s="172">
        <v>0</v>
      </c>
      <c r="I42" s="172">
        <v>25</v>
      </c>
      <c r="J42" s="171">
        <v>1004.5</v>
      </c>
      <c r="K42" s="171">
        <v>1064</v>
      </c>
      <c r="L42" s="170">
        <v>0</v>
      </c>
      <c r="M42" s="171">
        <f t="shared" si="17"/>
        <v>2093.5</v>
      </c>
      <c r="N42" s="172">
        <f t="shared" si="18"/>
        <v>32906.5</v>
      </c>
    </row>
    <row r="43" spans="1:16" ht="33.75" customHeight="1" x14ac:dyDescent="0.5">
      <c r="A43" s="167">
        <v>36</v>
      </c>
      <c r="B43" s="168" t="s">
        <v>361</v>
      </c>
      <c r="C43" s="168" t="s">
        <v>362</v>
      </c>
      <c r="D43" s="168" t="s">
        <v>284</v>
      </c>
      <c r="E43" s="168" t="s">
        <v>18</v>
      </c>
      <c r="F43" s="168" t="s">
        <v>146</v>
      </c>
      <c r="G43" s="176">
        <v>35000</v>
      </c>
      <c r="H43" s="172">
        <v>0</v>
      </c>
      <c r="I43" s="172">
        <v>25</v>
      </c>
      <c r="J43" s="171">
        <v>1004.5</v>
      </c>
      <c r="K43" s="171">
        <v>1064</v>
      </c>
      <c r="L43" s="170">
        <v>0</v>
      </c>
      <c r="M43" s="171">
        <f t="shared" ref="M43:M45" si="19">+H43+I43+J43+K43+L43</f>
        <v>2093.5</v>
      </c>
      <c r="N43" s="172">
        <f t="shared" si="18"/>
        <v>32906.5</v>
      </c>
    </row>
    <row r="44" spans="1:16" ht="33.75" customHeight="1" x14ac:dyDescent="0.5">
      <c r="A44" s="167">
        <v>37</v>
      </c>
      <c r="B44" s="168" t="s">
        <v>210</v>
      </c>
      <c r="C44" s="168" t="s">
        <v>159</v>
      </c>
      <c r="D44" s="168" t="s">
        <v>39</v>
      </c>
      <c r="E44" s="168" t="s">
        <v>18</v>
      </c>
      <c r="F44" s="168" t="s">
        <v>146</v>
      </c>
      <c r="G44" s="169">
        <v>35000</v>
      </c>
      <c r="H44" s="171">
        <v>0</v>
      </c>
      <c r="I44" s="171">
        <v>25</v>
      </c>
      <c r="J44" s="171">
        <v>1004.5</v>
      </c>
      <c r="K44" s="171">
        <v>1064</v>
      </c>
      <c r="L44" s="170">
        <v>1919.78</v>
      </c>
      <c r="M44" s="171">
        <f t="shared" si="19"/>
        <v>4013.2799999999997</v>
      </c>
      <c r="N44" s="172">
        <f t="shared" si="18"/>
        <v>30986.720000000001</v>
      </c>
      <c r="O44" s="158"/>
      <c r="P44" s="158"/>
    </row>
    <row r="45" spans="1:16" ht="33.75" customHeight="1" x14ac:dyDescent="0.5">
      <c r="A45" s="167">
        <v>38</v>
      </c>
      <c r="B45" s="168" t="s">
        <v>331</v>
      </c>
      <c r="C45" s="168" t="s">
        <v>332</v>
      </c>
      <c r="D45" s="168" t="s">
        <v>57</v>
      </c>
      <c r="E45" s="168" t="s">
        <v>18</v>
      </c>
      <c r="F45" s="168" t="s">
        <v>146</v>
      </c>
      <c r="G45" s="176">
        <v>35000</v>
      </c>
      <c r="H45" s="172">
        <v>0</v>
      </c>
      <c r="I45" s="172">
        <v>25</v>
      </c>
      <c r="J45" s="171">
        <v>1004.5</v>
      </c>
      <c r="K45" s="171">
        <v>1064</v>
      </c>
      <c r="L45" s="170">
        <v>0</v>
      </c>
      <c r="M45" s="172">
        <f t="shared" si="19"/>
        <v>2093.5</v>
      </c>
      <c r="N45" s="172">
        <f t="shared" si="18"/>
        <v>32906.5</v>
      </c>
    </row>
    <row r="46" spans="1:16" ht="33.75" customHeight="1" x14ac:dyDescent="0.5">
      <c r="A46" s="167">
        <v>39</v>
      </c>
      <c r="B46" s="168" t="s">
        <v>432</v>
      </c>
      <c r="C46" s="168" t="s">
        <v>160</v>
      </c>
      <c r="D46" s="168" t="s">
        <v>57</v>
      </c>
      <c r="E46" s="168" t="s">
        <v>18</v>
      </c>
      <c r="F46" s="168" t="s">
        <v>146</v>
      </c>
      <c r="G46" s="176">
        <v>35000</v>
      </c>
      <c r="H46" s="172">
        <v>0</v>
      </c>
      <c r="I46" s="172">
        <v>25</v>
      </c>
      <c r="J46" s="171">
        <v>1004.5</v>
      </c>
      <c r="K46" s="171">
        <v>1064</v>
      </c>
      <c r="L46" s="170">
        <v>0</v>
      </c>
      <c r="M46" s="172">
        <f t="shared" ref="M46" si="20">+H46+I46+J46+K46+L46</f>
        <v>2093.5</v>
      </c>
      <c r="N46" s="172">
        <f t="shared" ref="N46" si="21">+G46-M46</f>
        <v>32906.5</v>
      </c>
    </row>
    <row r="47" spans="1:16" ht="32.25" customHeight="1" x14ac:dyDescent="0.5">
      <c r="A47" s="167">
        <v>40</v>
      </c>
      <c r="B47" s="168" t="s">
        <v>338</v>
      </c>
      <c r="C47" s="168" t="s">
        <v>160</v>
      </c>
      <c r="D47" s="168" t="s">
        <v>284</v>
      </c>
      <c r="E47" s="168" t="s">
        <v>18</v>
      </c>
      <c r="F47" s="168" t="s">
        <v>145</v>
      </c>
      <c r="G47" s="169">
        <v>30000</v>
      </c>
      <c r="H47" s="201">
        <v>0</v>
      </c>
      <c r="I47" s="171">
        <v>25</v>
      </c>
      <c r="J47" s="172">
        <v>861</v>
      </c>
      <c r="K47" s="172">
        <v>912</v>
      </c>
      <c r="L47" s="170">
        <v>0</v>
      </c>
      <c r="M47" s="172">
        <v>1798</v>
      </c>
      <c r="N47" s="172">
        <f t="shared" ref="N47" si="22">+G47-M47</f>
        <v>28202</v>
      </c>
    </row>
    <row r="48" spans="1:16" ht="30" customHeight="1" x14ac:dyDescent="0.5">
      <c r="A48" s="167">
        <v>41</v>
      </c>
      <c r="B48" s="168" t="s">
        <v>183</v>
      </c>
      <c r="C48" s="168" t="s">
        <v>177</v>
      </c>
      <c r="D48" s="168" t="s">
        <v>47</v>
      </c>
      <c r="E48" s="168" t="s">
        <v>18</v>
      </c>
      <c r="F48" s="168" t="s">
        <v>145</v>
      </c>
      <c r="G48" s="176">
        <v>30000</v>
      </c>
      <c r="H48" s="172">
        <v>0</v>
      </c>
      <c r="I48" s="172">
        <v>25</v>
      </c>
      <c r="J48" s="172">
        <v>861</v>
      </c>
      <c r="K48" s="172">
        <v>912</v>
      </c>
      <c r="L48" s="170">
        <v>0</v>
      </c>
      <c r="M48" s="172">
        <v>1798</v>
      </c>
      <c r="N48" s="172">
        <f t="shared" si="14"/>
        <v>28202</v>
      </c>
    </row>
    <row r="49" spans="1:16" ht="33.75" customHeight="1" x14ac:dyDescent="0.5">
      <c r="A49" s="167">
        <v>42</v>
      </c>
      <c r="B49" s="168" t="s">
        <v>187</v>
      </c>
      <c r="C49" s="168" t="s">
        <v>229</v>
      </c>
      <c r="D49" s="168" t="s">
        <v>65</v>
      </c>
      <c r="E49" s="168" t="s">
        <v>18</v>
      </c>
      <c r="F49" s="168" t="s">
        <v>145</v>
      </c>
      <c r="G49" s="176">
        <v>30000</v>
      </c>
      <c r="H49" s="172">
        <v>0</v>
      </c>
      <c r="I49" s="172">
        <v>25</v>
      </c>
      <c r="J49" s="172">
        <v>861</v>
      </c>
      <c r="K49" s="172">
        <v>912</v>
      </c>
      <c r="L49" s="170">
        <v>0</v>
      </c>
      <c r="M49" s="172">
        <v>1798</v>
      </c>
      <c r="N49" s="172">
        <f t="shared" si="14"/>
        <v>28202</v>
      </c>
    </row>
    <row r="50" spans="1:16" ht="33.75" customHeight="1" x14ac:dyDescent="0.5">
      <c r="A50" s="167">
        <v>43</v>
      </c>
      <c r="B50" s="168" t="s">
        <v>141</v>
      </c>
      <c r="C50" s="168" t="s">
        <v>244</v>
      </c>
      <c r="D50" s="168" t="s">
        <v>59</v>
      </c>
      <c r="E50" s="168" t="s">
        <v>18</v>
      </c>
      <c r="F50" s="168" t="s">
        <v>146</v>
      </c>
      <c r="G50" s="169">
        <v>30000</v>
      </c>
      <c r="H50" s="171">
        <v>0</v>
      </c>
      <c r="I50" s="171">
        <v>25</v>
      </c>
      <c r="J50" s="171">
        <v>861</v>
      </c>
      <c r="K50" s="171">
        <v>912</v>
      </c>
      <c r="L50" s="170">
        <v>0</v>
      </c>
      <c r="M50" s="171">
        <f>+H50+I50+J50+K50+L50</f>
        <v>1798</v>
      </c>
      <c r="N50" s="172">
        <f t="shared" si="14"/>
        <v>28202</v>
      </c>
    </row>
    <row r="51" spans="1:16" ht="33.75" customHeight="1" x14ac:dyDescent="0.5">
      <c r="A51" s="167">
        <v>44</v>
      </c>
      <c r="B51" s="168" t="s">
        <v>243</v>
      </c>
      <c r="C51" s="168" t="s">
        <v>244</v>
      </c>
      <c r="D51" s="168" t="s">
        <v>59</v>
      </c>
      <c r="E51" s="168" t="s">
        <v>18</v>
      </c>
      <c r="F51" s="168" t="s">
        <v>146</v>
      </c>
      <c r="G51" s="169">
        <v>30000</v>
      </c>
      <c r="H51" s="171">
        <v>0</v>
      </c>
      <c r="I51" s="171">
        <v>25</v>
      </c>
      <c r="J51" s="171">
        <v>861</v>
      </c>
      <c r="K51" s="171">
        <v>912</v>
      </c>
      <c r="L51" s="170">
        <v>0</v>
      </c>
      <c r="M51" s="171">
        <f>+H51+I51+J51+K51+L51</f>
        <v>1798</v>
      </c>
      <c r="N51" s="172">
        <f t="shared" si="14"/>
        <v>28202</v>
      </c>
    </row>
    <row r="52" spans="1:16" ht="33.75" customHeight="1" x14ac:dyDescent="0.5">
      <c r="A52" s="167">
        <v>45</v>
      </c>
      <c r="B52" s="168" t="s">
        <v>230</v>
      </c>
      <c r="C52" s="168" t="s">
        <v>164</v>
      </c>
      <c r="D52" s="168" t="s">
        <v>36</v>
      </c>
      <c r="E52" s="168" t="s">
        <v>18</v>
      </c>
      <c r="F52" s="168" t="s">
        <v>146</v>
      </c>
      <c r="G52" s="169">
        <v>30000</v>
      </c>
      <c r="H52" s="171">
        <v>0</v>
      </c>
      <c r="I52" s="171">
        <v>25</v>
      </c>
      <c r="J52" s="171">
        <v>861</v>
      </c>
      <c r="K52" s="171">
        <v>912</v>
      </c>
      <c r="L52" s="170">
        <v>0</v>
      </c>
      <c r="M52" s="171">
        <f>+H52+I52+J52+K52+L52</f>
        <v>1798</v>
      </c>
      <c r="N52" s="172">
        <f t="shared" si="14"/>
        <v>28202</v>
      </c>
    </row>
    <row r="53" spans="1:16" ht="33.75" customHeight="1" x14ac:dyDescent="0.5">
      <c r="A53" s="167">
        <v>46</v>
      </c>
      <c r="B53" s="168" t="s">
        <v>291</v>
      </c>
      <c r="C53" s="168" t="s">
        <v>177</v>
      </c>
      <c r="D53" s="168" t="s">
        <v>284</v>
      </c>
      <c r="E53" s="168" t="s">
        <v>18</v>
      </c>
      <c r="F53" s="168" t="s">
        <v>145</v>
      </c>
      <c r="G53" s="169">
        <v>30000</v>
      </c>
      <c r="H53" s="171">
        <v>0</v>
      </c>
      <c r="I53" s="171">
        <v>25</v>
      </c>
      <c r="J53" s="171">
        <v>861</v>
      </c>
      <c r="K53" s="171">
        <v>912</v>
      </c>
      <c r="L53" s="170">
        <v>0</v>
      </c>
      <c r="M53" s="171">
        <f t="shared" ref="M53:M67" si="23">+H53+I53+J53+K53+L53</f>
        <v>1798</v>
      </c>
      <c r="N53" s="172">
        <f t="shared" si="14"/>
        <v>28202</v>
      </c>
      <c r="O53" s="158"/>
      <c r="P53" s="158"/>
    </row>
    <row r="54" spans="1:16" ht="33.75" customHeight="1" x14ac:dyDescent="0.5">
      <c r="A54" s="167">
        <v>47</v>
      </c>
      <c r="B54" s="168" t="s">
        <v>203</v>
      </c>
      <c r="C54" s="168" t="s">
        <v>172</v>
      </c>
      <c r="D54" s="168" t="s">
        <v>36</v>
      </c>
      <c r="E54" s="168" t="s">
        <v>18</v>
      </c>
      <c r="F54" s="168" t="s">
        <v>146</v>
      </c>
      <c r="G54" s="169">
        <v>30000</v>
      </c>
      <c r="H54" s="171">
        <v>0</v>
      </c>
      <c r="I54" s="171">
        <v>25</v>
      </c>
      <c r="J54" s="171">
        <v>861</v>
      </c>
      <c r="K54" s="171">
        <v>912</v>
      </c>
      <c r="L54" s="170">
        <v>0</v>
      </c>
      <c r="M54" s="171">
        <f t="shared" ref="M54:M55" si="24">+H54+I54+J54+K54+L54</f>
        <v>1798</v>
      </c>
      <c r="N54" s="172">
        <f t="shared" ref="N54:N58" si="25">+G54-M54</f>
        <v>28202</v>
      </c>
      <c r="O54" s="158"/>
      <c r="P54" s="158"/>
    </row>
    <row r="55" spans="1:16" ht="33.75" customHeight="1" x14ac:dyDescent="0.5">
      <c r="A55" s="167">
        <v>48</v>
      </c>
      <c r="B55" s="168" t="s">
        <v>319</v>
      </c>
      <c r="C55" s="168" t="s">
        <v>177</v>
      </c>
      <c r="D55" s="168" t="s">
        <v>36</v>
      </c>
      <c r="E55" s="168" t="s">
        <v>18</v>
      </c>
      <c r="F55" s="168" t="s">
        <v>146</v>
      </c>
      <c r="G55" s="169">
        <v>30000</v>
      </c>
      <c r="H55" s="171">
        <v>0</v>
      </c>
      <c r="I55" s="171">
        <v>25</v>
      </c>
      <c r="J55" s="171">
        <v>861</v>
      </c>
      <c r="K55" s="171">
        <v>912</v>
      </c>
      <c r="L55" s="170">
        <v>0</v>
      </c>
      <c r="M55" s="171">
        <f t="shared" si="24"/>
        <v>1798</v>
      </c>
      <c r="N55" s="172">
        <f t="shared" si="25"/>
        <v>28202</v>
      </c>
      <c r="O55" s="158"/>
      <c r="P55" s="158"/>
    </row>
    <row r="56" spans="1:16" ht="33.75" customHeight="1" x14ac:dyDescent="0.5">
      <c r="A56" s="167">
        <v>49</v>
      </c>
      <c r="B56" s="168" t="s">
        <v>326</v>
      </c>
      <c r="C56" s="168" t="s">
        <v>181</v>
      </c>
      <c r="D56" s="168" t="s">
        <v>284</v>
      </c>
      <c r="E56" s="168" t="s">
        <v>18</v>
      </c>
      <c r="F56" s="168" t="s">
        <v>146</v>
      </c>
      <c r="G56" s="176">
        <v>30000</v>
      </c>
      <c r="H56" s="172">
        <v>0</v>
      </c>
      <c r="I56" s="172">
        <v>25</v>
      </c>
      <c r="J56" s="172">
        <v>861</v>
      </c>
      <c r="K56" s="172">
        <v>912</v>
      </c>
      <c r="L56" s="170">
        <v>0</v>
      </c>
      <c r="M56" s="172">
        <v>1798</v>
      </c>
      <c r="N56" s="172">
        <f t="shared" si="25"/>
        <v>28202</v>
      </c>
    </row>
    <row r="57" spans="1:16" ht="33.75" customHeight="1" x14ac:dyDescent="0.5">
      <c r="A57" s="167">
        <v>50</v>
      </c>
      <c r="B57" s="168" t="s">
        <v>327</v>
      </c>
      <c r="C57" s="168" t="s">
        <v>328</v>
      </c>
      <c r="D57" s="168" t="s">
        <v>284</v>
      </c>
      <c r="E57" s="168" t="s">
        <v>18</v>
      </c>
      <c r="F57" s="168" t="s">
        <v>145</v>
      </c>
      <c r="G57" s="169">
        <v>30000</v>
      </c>
      <c r="H57" s="171">
        <v>0</v>
      </c>
      <c r="I57" s="171">
        <v>25</v>
      </c>
      <c r="J57" s="171">
        <v>861</v>
      </c>
      <c r="K57" s="171">
        <v>912</v>
      </c>
      <c r="L57" s="170">
        <v>0</v>
      </c>
      <c r="M57" s="171">
        <f t="shared" ref="M57:M58" si="26">+H57+I57+J57+K57+L57</f>
        <v>1798</v>
      </c>
      <c r="N57" s="172">
        <f t="shared" si="25"/>
        <v>28202</v>
      </c>
      <c r="O57" s="158"/>
      <c r="P57" s="158"/>
    </row>
    <row r="58" spans="1:16" ht="30.75" customHeight="1" x14ac:dyDescent="0.5">
      <c r="A58" s="167">
        <v>51</v>
      </c>
      <c r="B58" s="168" t="s">
        <v>299</v>
      </c>
      <c r="C58" s="168" t="s">
        <v>300</v>
      </c>
      <c r="D58" s="168" t="s">
        <v>47</v>
      </c>
      <c r="E58" s="168" t="s">
        <v>18</v>
      </c>
      <c r="F58" s="168" t="s">
        <v>145</v>
      </c>
      <c r="G58" s="169">
        <v>30000</v>
      </c>
      <c r="H58" s="171">
        <v>0</v>
      </c>
      <c r="I58" s="171">
        <v>25</v>
      </c>
      <c r="J58" s="171">
        <v>861</v>
      </c>
      <c r="K58" s="171">
        <v>912</v>
      </c>
      <c r="L58" s="170">
        <v>0</v>
      </c>
      <c r="M58" s="171">
        <f t="shared" si="26"/>
        <v>1798</v>
      </c>
      <c r="N58" s="172">
        <f t="shared" si="25"/>
        <v>28202</v>
      </c>
      <c r="O58" s="158"/>
      <c r="P58" s="158"/>
    </row>
    <row r="59" spans="1:16" ht="30.75" customHeight="1" x14ac:dyDescent="0.5">
      <c r="A59" s="167">
        <v>52</v>
      </c>
      <c r="B59" s="168" t="s">
        <v>384</v>
      </c>
      <c r="C59" s="168" t="s">
        <v>160</v>
      </c>
      <c r="D59" s="168" t="s">
        <v>47</v>
      </c>
      <c r="E59" s="168" t="s">
        <v>18</v>
      </c>
      <c r="F59" s="168" t="s">
        <v>145</v>
      </c>
      <c r="G59" s="169">
        <v>30000</v>
      </c>
      <c r="H59" s="171">
        <v>0</v>
      </c>
      <c r="I59" s="171">
        <v>25</v>
      </c>
      <c r="J59" s="171">
        <v>861</v>
      </c>
      <c r="K59" s="171">
        <v>912</v>
      </c>
      <c r="L59" s="170">
        <v>0</v>
      </c>
      <c r="M59" s="171">
        <f t="shared" ref="M59:M60" si="27">+H59+I59+J59+K59+L59</f>
        <v>1798</v>
      </c>
      <c r="N59" s="172">
        <f t="shared" ref="N59:N60" si="28">+G59-M59</f>
        <v>28202</v>
      </c>
      <c r="O59" s="158"/>
      <c r="P59" s="158"/>
    </row>
    <row r="60" spans="1:16" ht="30.75" customHeight="1" x14ac:dyDescent="0.5">
      <c r="A60" s="167">
        <v>53</v>
      </c>
      <c r="B60" s="168" t="s">
        <v>415</v>
      </c>
      <c r="C60" s="168" t="s">
        <v>181</v>
      </c>
      <c r="D60" s="168" t="s">
        <v>284</v>
      </c>
      <c r="E60" s="168" t="s">
        <v>18</v>
      </c>
      <c r="F60" s="168" t="s">
        <v>145</v>
      </c>
      <c r="G60" s="169">
        <v>30000</v>
      </c>
      <c r="H60" s="171">
        <v>0</v>
      </c>
      <c r="I60" s="171">
        <v>25</v>
      </c>
      <c r="J60" s="171">
        <v>861</v>
      </c>
      <c r="K60" s="171">
        <v>912</v>
      </c>
      <c r="L60" s="170">
        <v>0</v>
      </c>
      <c r="M60" s="171">
        <f t="shared" si="27"/>
        <v>1798</v>
      </c>
      <c r="N60" s="172">
        <f t="shared" si="28"/>
        <v>28202</v>
      </c>
      <c r="O60" s="158"/>
      <c r="P60" s="158"/>
    </row>
    <row r="61" spans="1:16" ht="30.75" customHeight="1" x14ac:dyDescent="0.5">
      <c r="A61" s="167">
        <v>54</v>
      </c>
      <c r="B61" s="168" t="s">
        <v>416</v>
      </c>
      <c r="C61" s="168" t="s">
        <v>177</v>
      </c>
      <c r="D61" s="168" t="s">
        <v>284</v>
      </c>
      <c r="E61" s="168" t="s">
        <v>18</v>
      </c>
      <c r="F61" s="168" t="s">
        <v>145</v>
      </c>
      <c r="G61" s="169">
        <v>30000</v>
      </c>
      <c r="H61" s="171">
        <v>0</v>
      </c>
      <c r="I61" s="171">
        <v>25</v>
      </c>
      <c r="J61" s="171">
        <v>861</v>
      </c>
      <c r="K61" s="171">
        <v>912</v>
      </c>
      <c r="L61" s="170">
        <v>0</v>
      </c>
      <c r="M61" s="171">
        <f t="shared" ref="M61" si="29">+H61+I61+J61+K61+L61</f>
        <v>1798</v>
      </c>
      <c r="N61" s="172">
        <f t="shared" ref="N61" si="30">+G61-M61</f>
        <v>28202</v>
      </c>
      <c r="O61" s="158"/>
      <c r="P61" s="158"/>
    </row>
    <row r="62" spans="1:16" ht="33.75" customHeight="1" x14ac:dyDescent="0.5">
      <c r="A62" s="167">
        <v>55</v>
      </c>
      <c r="B62" s="168" t="s">
        <v>56</v>
      </c>
      <c r="C62" s="168" t="s">
        <v>163</v>
      </c>
      <c r="D62" s="168" t="s">
        <v>36</v>
      </c>
      <c r="E62" s="168" t="s">
        <v>24</v>
      </c>
      <c r="F62" s="168" t="s">
        <v>146</v>
      </c>
      <c r="G62" s="169">
        <v>28665</v>
      </c>
      <c r="H62" s="171">
        <v>0</v>
      </c>
      <c r="I62" s="171">
        <v>25</v>
      </c>
      <c r="J62" s="171">
        <v>822.69</v>
      </c>
      <c r="K62" s="171">
        <v>871.42</v>
      </c>
      <c r="L62" s="170">
        <v>2069.33</v>
      </c>
      <c r="M62" s="171">
        <f t="shared" si="23"/>
        <v>3788.44</v>
      </c>
      <c r="N62" s="172">
        <f t="shared" si="14"/>
        <v>24876.560000000001</v>
      </c>
    </row>
    <row r="63" spans="1:16" ht="33.75" customHeight="1" x14ac:dyDescent="0.5">
      <c r="A63" s="167">
        <v>56</v>
      </c>
      <c r="B63" s="168" t="s">
        <v>58</v>
      </c>
      <c r="C63" s="168" t="s">
        <v>163</v>
      </c>
      <c r="D63" s="168" t="s">
        <v>57</v>
      </c>
      <c r="E63" s="168" t="s">
        <v>24</v>
      </c>
      <c r="F63" s="168" t="s">
        <v>146</v>
      </c>
      <c r="G63" s="169">
        <v>27078.19</v>
      </c>
      <c r="H63" s="171">
        <v>0</v>
      </c>
      <c r="I63" s="171">
        <v>25</v>
      </c>
      <c r="J63" s="171">
        <v>777.14</v>
      </c>
      <c r="K63" s="171">
        <v>823.18</v>
      </c>
      <c r="L63" s="170">
        <v>0</v>
      </c>
      <c r="M63" s="171">
        <f t="shared" si="23"/>
        <v>1625.32</v>
      </c>
      <c r="N63" s="172">
        <f t="shared" ref="N63" si="31">+G63-M63</f>
        <v>25452.87</v>
      </c>
    </row>
    <row r="64" spans="1:16" ht="33.75" customHeight="1" x14ac:dyDescent="0.5">
      <c r="A64" s="167">
        <v>57</v>
      </c>
      <c r="B64" s="168" t="s">
        <v>269</v>
      </c>
      <c r="C64" s="168" t="s">
        <v>160</v>
      </c>
      <c r="D64" s="168" t="s">
        <v>59</v>
      </c>
      <c r="E64" s="168" t="s">
        <v>18</v>
      </c>
      <c r="F64" s="168" t="s">
        <v>146</v>
      </c>
      <c r="G64" s="169">
        <v>27000</v>
      </c>
      <c r="H64" s="171">
        <v>0</v>
      </c>
      <c r="I64" s="171">
        <v>25</v>
      </c>
      <c r="J64" s="171">
        <v>774.9</v>
      </c>
      <c r="K64" s="171">
        <v>820.8</v>
      </c>
      <c r="L64" s="170">
        <v>0</v>
      </c>
      <c r="M64" s="171">
        <f t="shared" si="23"/>
        <v>1620.6999999999998</v>
      </c>
      <c r="N64" s="172">
        <f>+G64-M64</f>
        <v>25379.3</v>
      </c>
      <c r="O64" s="158"/>
      <c r="P64" s="158"/>
    </row>
    <row r="65" spans="1:16" ht="33.75" customHeight="1" x14ac:dyDescent="0.5">
      <c r="A65" s="167">
        <v>58</v>
      </c>
      <c r="B65" s="168" t="s">
        <v>60</v>
      </c>
      <c r="C65" s="168" t="s">
        <v>181</v>
      </c>
      <c r="D65" s="168" t="s">
        <v>36</v>
      </c>
      <c r="E65" s="168" t="s">
        <v>18</v>
      </c>
      <c r="F65" s="168" t="s">
        <v>146</v>
      </c>
      <c r="G65" s="169">
        <v>27000</v>
      </c>
      <c r="H65" s="171">
        <v>0</v>
      </c>
      <c r="I65" s="171">
        <v>25</v>
      </c>
      <c r="J65" s="171">
        <v>774.9</v>
      </c>
      <c r="K65" s="171">
        <v>820.8</v>
      </c>
      <c r="L65" s="170">
        <v>0</v>
      </c>
      <c r="M65" s="171">
        <f t="shared" ref="M65" si="32">+H65+I65+J65+K65+L65</f>
        <v>1620.6999999999998</v>
      </c>
      <c r="N65" s="172">
        <f t="shared" ref="N65" si="33">+G65-M65</f>
        <v>25379.3</v>
      </c>
    </row>
    <row r="66" spans="1:16" ht="33.75" customHeight="1" x14ac:dyDescent="0.5">
      <c r="A66" s="167">
        <v>59</v>
      </c>
      <c r="B66" s="168" t="s">
        <v>340</v>
      </c>
      <c r="C66" s="168" t="s">
        <v>177</v>
      </c>
      <c r="D66" s="168" t="s">
        <v>284</v>
      </c>
      <c r="E66" s="168" t="s">
        <v>18</v>
      </c>
      <c r="F66" s="168" t="s">
        <v>146</v>
      </c>
      <c r="G66" s="169">
        <v>25000</v>
      </c>
      <c r="H66" s="171">
        <v>0</v>
      </c>
      <c r="I66" s="171">
        <v>25</v>
      </c>
      <c r="J66" s="171">
        <v>717.5</v>
      </c>
      <c r="K66" s="171">
        <v>760</v>
      </c>
      <c r="L66" s="170">
        <v>0</v>
      </c>
      <c r="M66" s="171">
        <f t="shared" ref="M66" si="34">+H66+I66+J66+K66+L66</f>
        <v>1502.5</v>
      </c>
      <c r="N66" s="172">
        <f t="shared" ref="N66" si="35">+G66-M66</f>
        <v>23497.5</v>
      </c>
    </row>
    <row r="67" spans="1:16" ht="33.75" customHeight="1" x14ac:dyDescent="0.5">
      <c r="A67" s="167">
        <v>60</v>
      </c>
      <c r="B67" s="168" t="s">
        <v>292</v>
      </c>
      <c r="C67" s="168" t="s">
        <v>159</v>
      </c>
      <c r="D67" s="168" t="s">
        <v>66</v>
      </c>
      <c r="E67" s="168" t="s">
        <v>18</v>
      </c>
      <c r="F67" s="168" t="s">
        <v>145</v>
      </c>
      <c r="G67" s="169">
        <v>25000</v>
      </c>
      <c r="H67" s="171">
        <v>0</v>
      </c>
      <c r="I67" s="171">
        <v>25</v>
      </c>
      <c r="J67" s="171">
        <v>717.5</v>
      </c>
      <c r="K67" s="171">
        <v>760</v>
      </c>
      <c r="L67" s="170">
        <v>0</v>
      </c>
      <c r="M67" s="171">
        <f t="shared" si="23"/>
        <v>1502.5</v>
      </c>
      <c r="N67" s="172">
        <f t="shared" si="14"/>
        <v>23497.5</v>
      </c>
      <c r="O67" s="158"/>
      <c r="P67" s="158"/>
    </row>
    <row r="68" spans="1:16" ht="33.75" customHeight="1" x14ac:dyDescent="0.5">
      <c r="A68" s="167">
        <v>61</v>
      </c>
      <c r="B68" s="168" t="s">
        <v>305</v>
      </c>
      <c r="C68" s="168" t="s">
        <v>159</v>
      </c>
      <c r="D68" s="168" t="s">
        <v>53</v>
      </c>
      <c r="E68" s="168" t="s">
        <v>18</v>
      </c>
      <c r="F68" s="168" t="s">
        <v>145</v>
      </c>
      <c r="G68" s="169">
        <v>25000</v>
      </c>
      <c r="H68" s="171">
        <v>0</v>
      </c>
      <c r="I68" s="171">
        <v>25</v>
      </c>
      <c r="J68" s="171">
        <v>717.5</v>
      </c>
      <c r="K68" s="171">
        <v>760</v>
      </c>
      <c r="L68" s="170">
        <v>0</v>
      </c>
      <c r="M68" s="171">
        <v>1502.5</v>
      </c>
      <c r="N68" s="172">
        <f t="shared" si="14"/>
        <v>23497.5</v>
      </c>
      <c r="O68" s="158"/>
      <c r="P68" s="158"/>
    </row>
    <row r="69" spans="1:16" ht="35.25" customHeight="1" x14ac:dyDescent="0.5">
      <c r="A69" s="167">
        <v>62</v>
      </c>
      <c r="B69" s="168" t="s">
        <v>209</v>
      </c>
      <c r="C69" s="168" t="s">
        <v>159</v>
      </c>
      <c r="D69" s="168" t="s">
        <v>63</v>
      </c>
      <c r="E69" s="168" t="s">
        <v>18</v>
      </c>
      <c r="F69" s="168" t="s">
        <v>145</v>
      </c>
      <c r="G69" s="169">
        <v>25000</v>
      </c>
      <c r="H69" s="171">
        <v>0</v>
      </c>
      <c r="I69" s="171">
        <v>25</v>
      </c>
      <c r="J69" s="171">
        <v>717.5</v>
      </c>
      <c r="K69" s="171">
        <v>760</v>
      </c>
      <c r="L69" s="170">
        <v>0</v>
      </c>
      <c r="M69" s="171">
        <f t="shared" ref="M69" si="36">+H69+I69+J69+K69+L69</f>
        <v>1502.5</v>
      </c>
      <c r="N69" s="172">
        <f t="shared" ref="N69" si="37">+G69-M69</f>
        <v>23497.5</v>
      </c>
    </row>
    <row r="70" spans="1:16" ht="35.25" customHeight="1" x14ac:dyDescent="0.5">
      <c r="A70" s="167">
        <v>63</v>
      </c>
      <c r="B70" s="168" t="s">
        <v>339</v>
      </c>
      <c r="C70" s="168" t="s">
        <v>181</v>
      </c>
      <c r="D70" s="168" t="s">
        <v>36</v>
      </c>
      <c r="E70" s="168" t="s">
        <v>18</v>
      </c>
      <c r="F70" s="168" t="s">
        <v>146</v>
      </c>
      <c r="G70" s="169">
        <v>25000</v>
      </c>
      <c r="H70" s="171">
        <v>0</v>
      </c>
      <c r="I70" s="171">
        <v>25</v>
      </c>
      <c r="J70" s="171">
        <v>717.5</v>
      </c>
      <c r="K70" s="171">
        <v>760</v>
      </c>
      <c r="L70" s="170">
        <v>0</v>
      </c>
      <c r="M70" s="171">
        <f t="shared" ref="M70:M73" si="38">+H70+I70+J70+K70+L70</f>
        <v>1502.5</v>
      </c>
      <c r="N70" s="172">
        <f t="shared" ref="N70:N73" si="39">+G70-M70</f>
        <v>23497.5</v>
      </c>
    </row>
    <row r="71" spans="1:16" ht="35.25" customHeight="1" x14ac:dyDescent="0.5">
      <c r="A71" s="167">
        <v>64</v>
      </c>
      <c r="B71" s="168" t="s">
        <v>350</v>
      </c>
      <c r="C71" s="168" t="s">
        <v>347</v>
      </c>
      <c r="D71" s="168" t="s">
        <v>351</v>
      </c>
      <c r="E71" s="168" t="s">
        <v>18</v>
      </c>
      <c r="F71" s="168" t="s">
        <v>146</v>
      </c>
      <c r="G71" s="169">
        <v>25000</v>
      </c>
      <c r="H71" s="171">
        <v>0</v>
      </c>
      <c r="I71" s="171">
        <v>25</v>
      </c>
      <c r="J71" s="171">
        <v>717.5</v>
      </c>
      <c r="K71" s="171">
        <v>760</v>
      </c>
      <c r="L71" s="170">
        <v>0</v>
      </c>
      <c r="M71" s="171">
        <f t="shared" ref="M71" si="40">+H71+I71+J71+K71+L71</f>
        <v>1502.5</v>
      </c>
      <c r="N71" s="172">
        <f t="shared" ref="N71" si="41">+G71-M71</f>
        <v>23497.5</v>
      </c>
    </row>
    <row r="72" spans="1:16" ht="35.25" customHeight="1" x14ac:dyDescent="0.5">
      <c r="A72" s="167">
        <v>65</v>
      </c>
      <c r="B72" s="168" t="s">
        <v>346</v>
      </c>
      <c r="C72" s="168" t="s">
        <v>347</v>
      </c>
      <c r="D72" s="168" t="s">
        <v>348</v>
      </c>
      <c r="E72" s="168" t="s">
        <v>18</v>
      </c>
      <c r="F72" s="168" t="s">
        <v>146</v>
      </c>
      <c r="G72" s="169">
        <v>25000</v>
      </c>
      <c r="H72" s="171">
        <v>0</v>
      </c>
      <c r="I72" s="171">
        <v>25</v>
      </c>
      <c r="J72" s="171">
        <v>717.5</v>
      </c>
      <c r="K72" s="171">
        <v>760</v>
      </c>
      <c r="L72" s="170">
        <v>0</v>
      </c>
      <c r="M72" s="171">
        <f t="shared" si="38"/>
        <v>1502.5</v>
      </c>
      <c r="N72" s="172">
        <f t="shared" si="39"/>
        <v>23497.5</v>
      </c>
    </row>
    <row r="73" spans="1:16" ht="33.75" customHeight="1" x14ac:dyDescent="0.5">
      <c r="A73" s="167">
        <v>66</v>
      </c>
      <c r="B73" s="168" t="s">
        <v>349</v>
      </c>
      <c r="C73" s="168" t="s">
        <v>159</v>
      </c>
      <c r="D73" s="168" t="s">
        <v>53</v>
      </c>
      <c r="E73" s="168" t="s">
        <v>18</v>
      </c>
      <c r="F73" s="168" t="s">
        <v>145</v>
      </c>
      <c r="G73" s="169">
        <v>25000</v>
      </c>
      <c r="H73" s="171">
        <v>0</v>
      </c>
      <c r="I73" s="171">
        <v>25</v>
      </c>
      <c r="J73" s="171">
        <v>717.5</v>
      </c>
      <c r="K73" s="171">
        <v>760</v>
      </c>
      <c r="L73" s="170">
        <v>0</v>
      </c>
      <c r="M73" s="171">
        <f t="shared" si="38"/>
        <v>1502.5</v>
      </c>
      <c r="N73" s="172">
        <f t="shared" si="39"/>
        <v>23497.5</v>
      </c>
    </row>
    <row r="74" spans="1:16" ht="36.75" customHeight="1" x14ac:dyDescent="0.5">
      <c r="A74" s="167">
        <v>67</v>
      </c>
      <c r="B74" s="168" t="s">
        <v>417</v>
      </c>
      <c r="C74" s="168" t="s">
        <v>177</v>
      </c>
      <c r="D74" s="168" t="s">
        <v>41</v>
      </c>
      <c r="E74" s="168" t="s">
        <v>18</v>
      </c>
      <c r="F74" s="168" t="s">
        <v>145</v>
      </c>
      <c r="G74" s="169">
        <v>25000</v>
      </c>
      <c r="H74" s="171">
        <v>0</v>
      </c>
      <c r="I74" s="171">
        <v>25</v>
      </c>
      <c r="J74" s="171">
        <v>717.5</v>
      </c>
      <c r="K74" s="171">
        <v>760</v>
      </c>
      <c r="L74" s="170">
        <v>0</v>
      </c>
      <c r="M74" s="171">
        <f t="shared" ref="M74:M76" si="42">+H74+I74+J74+K74+L74</f>
        <v>1502.5</v>
      </c>
      <c r="N74" s="172">
        <f t="shared" ref="N74:N76" si="43">+G74-M74</f>
        <v>23497.5</v>
      </c>
    </row>
    <row r="75" spans="1:16" ht="36.75" customHeight="1" x14ac:dyDescent="0.5">
      <c r="A75" s="167">
        <v>68</v>
      </c>
      <c r="B75" s="168" t="s">
        <v>430</v>
      </c>
      <c r="C75" s="168" t="s">
        <v>177</v>
      </c>
      <c r="D75" s="168" t="s">
        <v>431</v>
      </c>
      <c r="E75" s="168" t="s">
        <v>18</v>
      </c>
      <c r="F75" s="168" t="s">
        <v>145</v>
      </c>
      <c r="G75" s="169">
        <v>25000</v>
      </c>
      <c r="H75" s="171">
        <v>0</v>
      </c>
      <c r="I75" s="171">
        <v>25</v>
      </c>
      <c r="J75" s="171">
        <v>717.5</v>
      </c>
      <c r="K75" s="171">
        <v>760</v>
      </c>
      <c r="L75" s="170">
        <v>0</v>
      </c>
      <c r="M75" s="171">
        <f t="shared" ref="M75" si="44">+H75+I75+J75+K75+L75</f>
        <v>1502.5</v>
      </c>
      <c r="N75" s="172">
        <f t="shared" ref="N75" si="45">+G75-M75</f>
        <v>23497.5</v>
      </c>
    </row>
    <row r="76" spans="1:16" ht="33.75" customHeight="1" x14ac:dyDescent="0.5">
      <c r="A76" s="167">
        <v>69</v>
      </c>
      <c r="B76" s="168" t="s">
        <v>424</v>
      </c>
      <c r="C76" s="168" t="s">
        <v>181</v>
      </c>
      <c r="D76" s="168" t="s">
        <v>425</v>
      </c>
      <c r="E76" s="168" t="s">
        <v>18</v>
      </c>
      <c r="F76" s="168" t="s">
        <v>146</v>
      </c>
      <c r="G76" s="169">
        <v>25000</v>
      </c>
      <c r="H76" s="171">
        <v>0</v>
      </c>
      <c r="I76" s="171">
        <v>25</v>
      </c>
      <c r="J76" s="171">
        <v>717.5</v>
      </c>
      <c r="K76" s="171">
        <v>760</v>
      </c>
      <c r="L76" s="170">
        <v>0</v>
      </c>
      <c r="M76" s="171">
        <f t="shared" si="42"/>
        <v>1502.5</v>
      </c>
      <c r="N76" s="172">
        <f t="shared" si="43"/>
        <v>23497.5</v>
      </c>
    </row>
    <row r="77" spans="1:16" ht="33.75" customHeight="1" x14ac:dyDescent="0.5">
      <c r="A77" s="167">
        <v>70</v>
      </c>
      <c r="B77" s="168" t="s">
        <v>207</v>
      </c>
      <c r="C77" s="168" t="s">
        <v>159</v>
      </c>
      <c r="D77" s="168" t="s">
        <v>53</v>
      </c>
      <c r="E77" s="168" t="s">
        <v>18</v>
      </c>
      <c r="F77" s="168" t="s">
        <v>145</v>
      </c>
      <c r="G77" s="169">
        <v>23000</v>
      </c>
      <c r="H77" s="171">
        <v>0</v>
      </c>
      <c r="I77" s="171">
        <v>25</v>
      </c>
      <c r="J77" s="171">
        <v>660.1</v>
      </c>
      <c r="K77" s="171">
        <v>699.2</v>
      </c>
      <c r="L77" s="170">
        <v>0</v>
      </c>
      <c r="M77" s="171">
        <f t="shared" ref="M77:M79" si="46">+H77+I77+J77+K77+L77</f>
        <v>1384.3000000000002</v>
      </c>
      <c r="N77" s="172">
        <f t="shared" ref="N77:N79" si="47">+G77-M77</f>
        <v>21615.7</v>
      </c>
      <c r="O77" s="158"/>
      <c r="P77" s="158"/>
    </row>
    <row r="78" spans="1:16" ht="33.75" customHeight="1" x14ac:dyDescent="0.5">
      <c r="A78" s="167">
        <v>71</v>
      </c>
      <c r="B78" s="168" t="s">
        <v>208</v>
      </c>
      <c r="C78" s="168" t="s">
        <v>159</v>
      </c>
      <c r="D78" s="168" t="s">
        <v>53</v>
      </c>
      <c r="E78" s="168" t="s">
        <v>18</v>
      </c>
      <c r="F78" s="168" t="s">
        <v>145</v>
      </c>
      <c r="G78" s="169">
        <v>23000</v>
      </c>
      <c r="H78" s="171">
        <v>0</v>
      </c>
      <c r="I78" s="171">
        <v>25</v>
      </c>
      <c r="J78" s="171">
        <v>660.1</v>
      </c>
      <c r="K78" s="171">
        <v>699.2</v>
      </c>
      <c r="L78" s="170">
        <v>0</v>
      </c>
      <c r="M78" s="171">
        <f t="shared" si="46"/>
        <v>1384.3000000000002</v>
      </c>
      <c r="N78" s="172">
        <f t="shared" si="47"/>
        <v>21615.7</v>
      </c>
      <c r="O78" s="158"/>
      <c r="P78" s="158"/>
    </row>
    <row r="79" spans="1:16" ht="33.75" customHeight="1" x14ac:dyDescent="0.5">
      <c r="A79" s="167">
        <v>72</v>
      </c>
      <c r="B79" s="168" t="s">
        <v>71</v>
      </c>
      <c r="C79" s="168" t="s">
        <v>159</v>
      </c>
      <c r="D79" s="168" t="s">
        <v>246</v>
      </c>
      <c r="E79" s="168" t="s">
        <v>18</v>
      </c>
      <c r="F79" s="168" t="s">
        <v>146</v>
      </c>
      <c r="G79" s="169">
        <v>23000</v>
      </c>
      <c r="H79" s="171">
        <v>0</v>
      </c>
      <c r="I79" s="171">
        <v>25</v>
      </c>
      <c r="J79" s="171">
        <v>660.1</v>
      </c>
      <c r="K79" s="171">
        <v>699.2</v>
      </c>
      <c r="L79" s="170">
        <v>0</v>
      </c>
      <c r="M79" s="171">
        <f t="shared" si="46"/>
        <v>1384.3000000000002</v>
      </c>
      <c r="N79" s="172">
        <f t="shared" si="47"/>
        <v>21615.7</v>
      </c>
    </row>
    <row r="80" spans="1:16" ht="33.75" customHeight="1" x14ac:dyDescent="0.5">
      <c r="A80" s="167">
        <v>73</v>
      </c>
      <c r="B80" s="168" t="s">
        <v>153</v>
      </c>
      <c r="C80" s="168" t="s">
        <v>175</v>
      </c>
      <c r="D80" s="177" t="s">
        <v>41</v>
      </c>
      <c r="E80" s="168" t="s">
        <v>18</v>
      </c>
      <c r="F80" s="168" t="s">
        <v>145</v>
      </c>
      <c r="G80" s="169">
        <v>21175</v>
      </c>
      <c r="H80" s="171">
        <v>0</v>
      </c>
      <c r="I80" s="171">
        <v>25</v>
      </c>
      <c r="J80" s="171">
        <v>607.72</v>
      </c>
      <c r="K80" s="171">
        <v>643.72</v>
      </c>
      <c r="L80" s="170">
        <v>0</v>
      </c>
      <c r="M80" s="171">
        <f t="shared" ref="M80:M86" si="48">+H80+I80+J80+K80+L80</f>
        <v>1276.44</v>
      </c>
      <c r="N80" s="172">
        <f t="shared" si="14"/>
        <v>19898.560000000001</v>
      </c>
      <c r="O80" s="158"/>
      <c r="P80" s="158"/>
    </row>
    <row r="81" spans="1:16" ht="33.75" customHeight="1" x14ac:dyDescent="0.5">
      <c r="A81" s="167">
        <v>74</v>
      </c>
      <c r="B81" s="168" t="s">
        <v>173</v>
      </c>
      <c r="C81" s="168" t="s">
        <v>172</v>
      </c>
      <c r="D81" s="168" t="s">
        <v>47</v>
      </c>
      <c r="E81" s="168" t="s">
        <v>18</v>
      </c>
      <c r="F81" s="168" t="s">
        <v>145</v>
      </c>
      <c r="G81" s="169">
        <v>20000</v>
      </c>
      <c r="H81" s="172">
        <v>0</v>
      </c>
      <c r="I81" s="172">
        <v>25</v>
      </c>
      <c r="J81" s="172">
        <v>574</v>
      </c>
      <c r="K81" s="172">
        <v>608</v>
      </c>
      <c r="L81" s="170">
        <v>0</v>
      </c>
      <c r="M81" s="171">
        <f t="shared" si="48"/>
        <v>1207</v>
      </c>
      <c r="N81" s="172">
        <f t="shared" si="14"/>
        <v>18793</v>
      </c>
    </row>
    <row r="82" spans="1:16" ht="33.75" customHeight="1" x14ac:dyDescent="0.5">
      <c r="A82" s="167">
        <v>75</v>
      </c>
      <c r="B82" s="168" t="s">
        <v>64</v>
      </c>
      <c r="C82" s="168" t="s">
        <v>159</v>
      </c>
      <c r="D82" s="168" t="s">
        <v>63</v>
      </c>
      <c r="E82" s="168" t="s">
        <v>18</v>
      </c>
      <c r="F82" s="168" t="s">
        <v>145</v>
      </c>
      <c r="G82" s="169">
        <v>20000</v>
      </c>
      <c r="H82" s="171">
        <v>0</v>
      </c>
      <c r="I82" s="171">
        <v>25</v>
      </c>
      <c r="J82" s="171">
        <v>574</v>
      </c>
      <c r="K82" s="171">
        <v>608</v>
      </c>
      <c r="L82" s="170">
        <v>0</v>
      </c>
      <c r="M82" s="171">
        <f t="shared" si="48"/>
        <v>1207</v>
      </c>
      <c r="N82" s="172">
        <f t="shared" si="14"/>
        <v>18793</v>
      </c>
    </row>
    <row r="83" spans="1:16" ht="33.75" customHeight="1" x14ac:dyDescent="0.5">
      <c r="A83" s="167">
        <v>76</v>
      </c>
      <c r="B83" s="168" t="s">
        <v>282</v>
      </c>
      <c r="C83" s="168" t="s">
        <v>177</v>
      </c>
      <c r="D83" s="168" t="s">
        <v>283</v>
      </c>
      <c r="E83" s="168" t="s">
        <v>18</v>
      </c>
      <c r="F83" s="168" t="s">
        <v>146</v>
      </c>
      <c r="G83" s="169">
        <v>20000</v>
      </c>
      <c r="H83" s="171">
        <v>0</v>
      </c>
      <c r="I83" s="171">
        <v>25</v>
      </c>
      <c r="J83" s="171">
        <v>574</v>
      </c>
      <c r="K83" s="171">
        <v>608</v>
      </c>
      <c r="L83" s="170">
        <v>0</v>
      </c>
      <c r="M83" s="171">
        <f t="shared" si="48"/>
        <v>1207</v>
      </c>
      <c r="N83" s="172">
        <f t="shared" ref="N83:N109" si="49">+G83-M83</f>
        <v>18793</v>
      </c>
      <c r="O83" s="158"/>
      <c r="P83" s="158"/>
    </row>
    <row r="84" spans="1:16" ht="33.75" customHeight="1" x14ac:dyDescent="0.5">
      <c r="A84" s="167">
        <v>77</v>
      </c>
      <c r="B84" s="168" t="s">
        <v>294</v>
      </c>
      <c r="C84" s="168" t="s">
        <v>159</v>
      </c>
      <c r="D84" s="168" t="s">
        <v>53</v>
      </c>
      <c r="E84" s="168" t="s">
        <v>18</v>
      </c>
      <c r="F84" s="168" t="s">
        <v>145</v>
      </c>
      <c r="G84" s="169">
        <v>20000</v>
      </c>
      <c r="H84" s="171">
        <v>0</v>
      </c>
      <c r="I84" s="171">
        <v>25</v>
      </c>
      <c r="J84" s="171">
        <v>574</v>
      </c>
      <c r="K84" s="171">
        <v>608</v>
      </c>
      <c r="L84" s="170">
        <v>0</v>
      </c>
      <c r="M84" s="171">
        <f t="shared" si="48"/>
        <v>1207</v>
      </c>
      <c r="N84" s="172">
        <f t="shared" si="49"/>
        <v>18793</v>
      </c>
      <c r="O84" s="158"/>
      <c r="P84" s="158"/>
    </row>
    <row r="85" spans="1:16" ht="33.75" customHeight="1" x14ac:dyDescent="0.5">
      <c r="A85" s="167">
        <v>78</v>
      </c>
      <c r="B85" s="168" t="s">
        <v>330</v>
      </c>
      <c r="C85" s="168" t="s">
        <v>177</v>
      </c>
      <c r="D85" s="168" t="s">
        <v>41</v>
      </c>
      <c r="E85" s="168" t="s">
        <v>18</v>
      </c>
      <c r="F85" s="168" t="s">
        <v>145</v>
      </c>
      <c r="G85" s="169">
        <v>20000</v>
      </c>
      <c r="H85" s="171">
        <v>0</v>
      </c>
      <c r="I85" s="171">
        <v>25</v>
      </c>
      <c r="J85" s="171">
        <v>574</v>
      </c>
      <c r="K85" s="171">
        <v>608</v>
      </c>
      <c r="L85" s="170">
        <v>0</v>
      </c>
      <c r="M85" s="171">
        <f t="shared" ref="M85" si="50">+H85+I85+J85+K85+L85</f>
        <v>1207</v>
      </c>
      <c r="N85" s="172">
        <f t="shared" ref="N85" si="51">+G85-M85</f>
        <v>18793</v>
      </c>
      <c r="O85" s="158"/>
      <c r="P85" s="158"/>
    </row>
    <row r="86" spans="1:16" ht="33.75" customHeight="1" x14ac:dyDescent="0.5">
      <c r="A86" s="167">
        <v>79</v>
      </c>
      <c r="B86" s="168" t="s">
        <v>69</v>
      </c>
      <c r="C86" s="168" t="s">
        <v>159</v>
      </c>
      <c r="D86" s="168" t="s">
        <v>63</v>
      </c>
      <c r="E86" s="168" t="s">
        <v>18</v>
      </c>
      <c r="F86" s="168" t="s">
        <v>146</v>
      </c>
      <c r="G86" s="169">
        <v>18000</v>
      </c>
      <c r="H86" s="171">
        <v>0</v>
      </c>
      <c r="I86" s="171">
        <v>25</v>
      </c>
      <c r="J86" s="171">
        <v>516.6</v>
      </c>
      <c r="K86" s="171">
        <v>547.20000000000005</v>
      </c>
      <c r="L86" s="170">
        <v>0</v>
      </c>
      <c r="M86" s="171">
        <f t="shared" si="48"/>
        <v>1088.8000000000002</v>
      </c>
      <c r="N86" s="172">
        <f t="shared" si="49"/>
        <v>16911.2</v>
      </c>
    </row>
    <row r="87" spans="1:16" ht="33.75" customHeight="1" x14ac:dyDescent="0.5">
      <c r="A87" s="167">
        <v>80</v>
      </c>
      <c r="B87" s="168" t="s">
        <v>70</v>
      </c>
      <c r="C87" s="168" t="s">
        <v>159</v>
      </c>
      <c r="D87" s="168" t="s">
        <v>63</v>
      </c>
      <c r="E87" s="168" t="s">
        <v>18</v>
      </c>
      <c r="F87" s="168" t="s">
        <v>146</v>
      </c>
      <c r="G87" s="169">
        <v>18000</v>
      </c>
      <c r="H87" s="171">
        <v>0</v>
      </c>
      <c r="I87" s="171">
        <v>25</v>
      </c>
      <c r="J87" s="171">
        <v>516.6</v>
      </c>
      <c r="K87" s="171">
        <v>547.20000000000005</v>
      </c>
      <c r="L87" s="170">
        <v>0</v>
      </c>
      <c r="M87" s="171">
        <f>+H87+I87+J87+K87+L87</f>
        <v>1088.8000000000002</v>
      </c>
      <c r="N87" s="172">
        <f t="shared" si="49"/>
        <v>16911.2</v>
      </c>
    </row>
    <row r="88" spans="1:16" ht="33.75" customHeight="1" x14ac:dyDescent="0.5">
      <c r="A88" s="167">
        <v>81</v>
      </c>
      <c r="B88" s="168" t="s">
        <v>67</v>
      </c>
      <c r="C88" s="168" t="s">
        <v>354</v>
      </c>
      <c r="D88" s="168" t="s">
        <v>63</v>
      </c>
      <c r="E88" s="168" t="s">
        <v>18</v>
      </c>
      <c r="F88" s="168" t="s">
        <v>146</v>
      </c>
      <c r="G88" s="169">
        <v>18000</v>
      </c>
      <c r="H88" s="172">
        <v>0</v>
      </c>
      <c r="I88" s="172">
        <v>25</v>
      </c>
      <c r="J88" s="171">
        <v>516.6</v>
      </c>
      <c r="K88" s="171">
        <v>547.20000000000005</v>
      </c>
      <c r="L88" s="170">
        <v>0</v>
      </c>
      <c r="M88" s="172">
        <f t="shared" ref="M88:M109" si="52">+H88+I88+J88+K88+L88</f>
        <v>1088.8000000000002</v>
      </c>
      <c r="N88" s="172">
        <f t="shared" si="49"/>
        <v>16911.2</v>
      </c>
    </row>
    <row r="89" spans="1:16" ht="33.75" customHeight="1" x14ac:dyDescent="0.5">
      <c r="A89" s="167">
        <v>82</v>
      </c>
      <c r="B89" s="168" t="s">
        <v>72</v>
      </c>
      <c r="C89" s="168" t="s">
        <v>354</v>
      </c>
      <c r="D89" s="168" t="s">
        <v>63</v>
      </c>
      <c r="E89" s="168" t="s">
        <v>18</v>
      </c>
      <c r="F89" s="168" t="s">
        <v>146</v>
      </c>
      <c r="G89" s="169">
        <v>18000</v>
      </c>
      <c r="H89" s="172">
        <v>0</v>
      </c>
      <c r="I89" s="172">
        <v>25</v>
      </c>
      <c r="J89" s="171">
        <v>516.6</v>
      </c>
      <c r="K89" s="171">
        <v>547.20000000000005</v>
      </c>
      <c r="L89" s="170">
        <v>0</v>
      </c>
      <c r="M89" s="172">
        <f t="shared" si="52"/>
        <v>1088.8000000000002</v>
      </c>
      <c r="N89" s="172">
        <f t="shared" si="49"/>
        <v>16911.2</v>
      </c>
    </row>
    <row r="90" spans="1:16" ht="33.75" customHeight="1" x14ac:dyDescent="0.5">
      <c r="A90" s="167">
        <v>83</v>
      </c>
      <c r="B90" s="168" t="s">
        <v>68</v>
      </c>
      <c r="C90" s="168" t="s">
        <v>159</v>
      </c>
      <c r="D90" s="168" t="s">
        <v>63</v>
      </c>
      <c r="E90" s="168" t="s">
        <v>18</v>
      </c>
      <c r="F90" s="168" t="s">
        <v>146</v>
      </c>
      <c r="G90" s="169">
        <v>18000</v>
      </c>
      <c r="H90" s="171">
        <v>0</v>
      </c>
      <c r="I90" s="171">
        <v>25</v>
      </c>
      <c r="J90" s="171">
        <v>516.6</v>
      </c>
      <c r="K90" s="171">
        <v>547.20000000000005</v>
      </c>
      <c r="L90" s="170">
        <v>0</v>
      </c>
      <c r="M90" s="171">
        <f t="shared" si="52"/>
        <v>1088.8000000000002</v>
      </c>
      <c r="N90" s="172">
        <f t="shared" si="49"/>
        <v>16911.2</v>
      </c>
    </row>
    <row r="91" spans="1:16" ht="33.75" customHeight="1" x14ac:dyDescent="0.5">
      <c r="A91" s="167">
        <v>84</v>
      </c>
      <c r="B91" s="168" t="s">
        <v>155</v>
      </c>
      <c r="C91" s="168" t="s">
        <v>159</v>
      </c>
      <c r="D91" s="168" t="s">
        <v>63</v>
      </c>
      <c r="E91" s="168" t="s">
        <v>18</v>
      </c>
      <c r="F91" s="168" t="s">
        <v>146</v>
      </c>
      <c r="G91" s="169">
        <v>18000</v>
      </c>
      <c r="H91" s="171">
        <v>0</v>
      </c>
      <c r="I91" s="171">
        <v>25</v>
      </c>
      <c r="J91" s="171">
        <v>516.6</v>
      </c>
      <c r="K91" s="171">
        <v>547.20000000000005</v>
      </c>
      <c r="L91" s="170">
        <v>0</v>
      </c>
      <c r="M91" s="171">
        <f t="shared" ref="M91:M93" si="53">+H91+I91+J91+K91+L91</f>
        <v>1088.8000000000002</v>
      </c>
      <c r="N91" s="172">
        <f t="shared" ref="N91:N93" si="54">+G91-M91</f>
        <v>16911.2</v>
      </c>
    </row>
    <row r="92" spans="1:16" ht="33.75" customHeight="1" x14ac:dyDescent="0.5">
      <c r="A92" s="167">
        <v>85</v>
      </c>
      <c r="B92" s="168" t="s">
        <v>286</v>
      </c>
      <c r="C92" s="168" t="s">
        <v>159</v>
      </c>
      <c r="D92" s="168" t="s">
        <v>63</v>
      </c>
      <c r="E92" s="168" t="s">
        <v>18</v>
      </c>
      <c r="F92" s="168" t="s">
        <v>146</v>
      </c>
      <c r="G92" s="169">
        <v>18000</v>
      </c>
      <c r="H92" s="172">
        <v>0</v>
      </c>
      <c r="I92" s="172">
        <v>25</v>
      </c>
      <c r="J92" s="172">
        <v>516.6</v>
      </c>
      <c r="K92" s="172">
        <v>547.20000000000005</v>
      </c>
      <c r="L92" s="170">
        <v>0</v>
      </c>
      <c r="M92" s="171">
        <f t="shared" si="53"/>
        <v>1088.8000000000002</v>
      </c>
      <c r="N92" s="172">
        <f t="shared" si="54"/>
        <v>16911.2</v>
      </c>
    </row>
    <row r="93" spans="1:16" ht="33.75" customHeight="1" x14ac:dyDescent="0.5">
      <c r="A93" s="167">
        <v>86</v>
      </c>
      <c r="B93" s="168" t="s">
        <v>287</v>
      </c>
      <c r="C93" s="168" t="s">
        <v>159</v>
      </c>
      <c r="D93" s="168" t="s">
        <v>63</v>
      </c>
      <c r="E93" s="168" t="s">
        <v>18</v>
      </c>
      <c r="F93" s="168" t="s">
        <v>146</v>
      </c>
      <c r="G93" s="169">
        <v>18000</v>
      </c>
      <c r="H93" s="172">
        <v>0</v>
      </c>
      <c r="I93" s="172">
        <v>25</v>
      </c>
      <c r="J93" s="172">
        <v>516.6</v>
      </c>
      <c r="K93" s="172">
        <v>547.20000000000005</v>
      </c>
      <c r="L93" s="170">
        <v>0</v>
      </c>
      <c r="M93" s="171">
        <f t="shared" si="53"/>
        <v>1088.8000000000002</v>
      </c>
      <c r="N93" s="172">
        <f t="shared" si="54"/>
        <v>16911.2</v>
      </c>
    </row>
    <row r="94" spans="1:16" ht="33.75" customHeight="1" x14ac:dyDescent="0.5">
      <c r="A94" s="167">
        <v>87</v>
      </c>
      <c r="B94" s="168" t="s">
        <v>320</v>
      </c>
      <c r="C94" s="168" t="s">
        <v>159</v>
      </c>
      <c r="D94" s="168" t="s">
        <v>63</v>
      </c>
      <c r="E94" s="168" t="s">
        <v>18</v>
      </c>
      <c r="F94" s="168" t="s">
        <v>146</v>
      </c>
      <c r="G94" s="169">
        <v>18000</v>
      </c>
      <c r="H94" s="172">
        <v>0</v>
      </c>
      <c r="I94" s="172">
        <v>25</v>
      </c>
      <c r="J94" s="172">
        <v>516.6</v>
      </c>
      <c r="K94" s="172">
        <v>547.20000000000005</v>
      </c>
      <c r="L94" s="170">
        <v>0</v>
      </c>
      <c r="M94" s="171">
        <f t="shared" ref="M94:M97" si="55">+H94+I94+J94+K94+L94</f>
        <v>1088.8000000000002</v>
      </c>
      <c r="N94" s="172">
        <f t="shared" ref="N94:N97" si="56">+G94-M94</f>
        <v>16911.2</v>
      </c>
    </row>
    <row r="95" spans="1:16" ht="33.75" customHeight="1" x14ac:dyDescent="0.5">
      <c r="A95" s="167">
        <v>88</v>
      </c>
      <c r="B95" s="168" t="s">
        <v>316</v>
      </c>
      <c r="C95" s="168" t="s">
        <v>159</v>
      </c>
      <c r="D95" s="168" t="s">
        <v>63</v>
      </c>
      <c r="E95" s="168" t="s">
        <v>18</v>
      </c>
      <c r="F95" s="168" t="s">
        <v>146</v>
      </c>
      <c r="G95" s="169">
        <v>18000</v>
      </c>
      <c r="H95" s="172">
        <v>0</v>
      </c>
      <c r="I95" s="172">
        <v>25</v>
      </c>
      <c r="J95" s="172">
        <v>516.6</v>
      </c>
      <c r="K95" s="172">
        <v>547.20000000000005</v>
      </c>
      <c r="L95" s="170">
        <v>0</v>
      </c>
      <c r="M95" s="171">
        <f t="shared" si="55"/>
        <v>1088.8000000000002</v>
      </c>
      <c r="N95" s="172">
        <f t="shared" si="56"/>
        <v>16911.2</v>
      </c>
    </row>
    <row r="96" spans="1:16" ht="33.75" customHeight="1" x14ac:dyDescent="0.5">
      <c r="A96" s="167">
        <v>89</v>
      </c>
      <c r="B96" s="168" t="s">
        <v>174</v>
      </c>
      <c r="C96" s="168" t="s">
        <v>159</v>
      </c>
      <c r="D96" s="168" t="s">
        <v>63</v>
      </c>
      <c r="E96" s="168" t="s">
        <v>18</v>
      </c>
      <c r="F96" s="168" t="s">
        <v>146</v>
      </c>
      <c r="G96" s="169">
        <v>18000</v>
      </c>
      <c r="H96" s="171">
        <v>0</v>
      </c>
      <c r="I96" s="171">
        <v>25</v>
      </c>
      <c r="J96" s="172">
        <v>516.6</v>
      </c>
      <c r="K96" s="172">
        <v>547.20000000000005</v>
      </c>
      <c r="L96" s="170">
        <v>0</v>
      </c>
      <c r="M96" s="171">
        <f t="shared" si="55"/>
        <v>1088.8000000000002</v>
      </c>
      <c r="N96" s="172">
        <f t="shared" si="56"/>
        <v>16911.2</v>
      </c>
    </row>
    <row r="97" spans="1:14" ht="33.75" customHeight="1" x14ac:dyDescent="0.5">
      <c r="A97" s="167">
        <v>90</v>
      </c>
      <c r="B97" s="168" t="s">
        <v>433</v>
      </c>
      <c r="C97" s="168" t="s">
        <v>159</v>
      </c>
      <c r="D97" s="168" t="s">
        <v>434</v>
      </c>
      <c r="E97" s="168" t="s">
        <v>18</v>
      </c>
      <c r="F97" s="168" t="s">
        <v>146</v>
      </c>
      <c r="G97" s="169">
        <v>18000</v>
      </c>
      <c r="H97" s="171">
        <v>0</v>
      </c>
      <c r="I97" s="171">
        <v>25</v>
      </c>
      <c r="J97" s="172">
        <v>516.6</v>
      </c>
      <c r="K97" s="172">
        <v>547.20000000000005</v>
      </c>
      <c r="L97" s="170">
        <v>0</v>
      </c>
      <c r="M97" s="171">
        <f t="shared" si="55"/>
        <v>1088.8000000000002</v>
      </c>
      <c r="N97" s="172">
        <f t="shared" si="56"/>
        <v>16911.2</v>
      </c>
    </row>
    <row r="98" spans="1:14" ht="33.75" customHeight="1" x14ac:dyDescent="0.5">
      <c r="A98" s="167">
        <v>91</v>
      </c>
      <c r="B98" s="168" t="s">
        <v>154</v>
      </c>
      <c r="C98" s="168" t="s">
        <v>159</v>
      </c>
      <c r="D98" s="168" t="s">
        <v>63</v>
      </c>
      <c r="E98" s="168" t="s">
        <v>18</v>
      </c>
      <c r="F98" s="168" t="s">
        <v>146</v>
      </c>
      <c r="G98" s="176">
        <v>15000</v>
      </c>
      <c r="H98" s="172">
        <v>0</v>
      </c>
      <c r="I98" s="172">
        <v>25</v>
      </c>
      <c r="J98" s="172">
        <v>430.5</v>
      </c>
      <c r="K98" s="172">
        <v>456</v>
      </c>
      <c r="L98" s="170">
        <v>0</v>
      </c>
      <c r="M98" s="172">
        <f t="shared" si="52"/>
        <v>911.5</v>
      </c>
      <c r="N98" s="172">
        <f t="shared" si="49"/>
        <v>14088.5</v>
      </c>
    </row>
    <row r="99" spans="1:14" ht="33.75" customHeight="1" x14ac:dyDescent="0.5">
      <c r="A99" s="167">
        <v>92</v>
      </c>
      <c r="B99" s="168" t="s">
        <v>276</v>
      </c>
      <c r="C99" s="168" t="s">
        <v>159</v>
      </c>
      <c r="D99" s="168" t="s">
        <v>53</v>
      </c>
      <c r="E99" s="168" t="s">
        <v>18</v>
      </c>
      <c r="F99" s="168" t="s">
        <v>146</v>
      </c>
      <c r="G99" s="169">
        <v>15000</v>
      </c>
      <c r="H99" s="172">
        <v>0</v>
      </c>
      <c r="I99" s="172">
        <v>25</v>
      </c>
      <c r="J99" s="172">
        <v>430.5</v>
      </c>
      <c r="K99" s="172">
        <v>456</v>
      </c>
      <c r="L99" s="170">
        <v>0</v>
      </c>
      <c r="M99" s="171">
        <f t="shared" si="52"/>
        <v>911.5</v>
      </c>
      <c r="N99" s="172">
        <f t="shared" si="49"/>
        <v>14088.5</v>
      </c>
    </row>
    <row r="100" spans="1:14" ht="33.75" customHeight="1" x14ac:dyDescent="0.5">
      <c r="A100" s="167">
        <v>93</v>
      </c>
      <c r="B100" s="168" t="s">
        <v>285</v>
      </c>
      <c r="C100" s="168" t="s">
        <v>159</v>
      </c>
      <c r="D100" s="168" t="s">
        <v>63</v>
      </c>
      <c r="E100" s="168" t="s">
        <v>18</v>
      </c>
      <c r="F100" s="168" t="s">
        <v>146</v>
      </c>
      <c r="G100" s="169">
        <v>15000</v>
      </c>
      <c r="H100" s="172">
        <v>0</v>
      </c>
      <c r="I100" s="172">
        <v>25</v>
      </c>
      <c r="J100" s="172">
        <v>430.5</v>
      </c>
      <c r="K100" s="172">
        <v>456</v>
      </c>
      <c r="L100" s="170">
        <v>0</v>
      </c>
      <c r="M100" s="171">
        <f t="shared" si="52"/>
        <v>911.5</v>
      </c>
      <c r="N100" s="172">
        <f t="shared" si="49"/>
        <v>14088.5</v>
      </c>
    </row>
    <row r="101" spans="1:14" ht="33.75" customHeight="1" x14ac:dyDescent="0.5">
      <c r="A101" s="167">
        <v>94</v>
      </c>
      <c r="B101" s="168" t="s">
        <v>293</v>
      </c>
      <c r="C101" s="168" t="s">
        <v>159</v>
      </c>
      <c r="D101" s="168" t="s">
        <v>53</v>
      </c>
      <c r="E101" s="168" t="s">
        <v>18</v>
      </c>
      <c r="F101" s="168" t="s">
        <v>145</v>
      </c>
      <c r="G101" s="169">
        <v>15000</v>
      </c>
      <c r="H101" s="172">
        <v>0</v>
      </c>
      <c r="I101" s="172">
        <v>25</v>
      </c>
      <c r="J101" s="172">
        <v>430.5</v>
      </c>
      <c r="K101" s="172">
        <v>456</v>
      </c>
      <c r="L101" s="170">
        <v>0</v>
      </c>
      <c r="M101" s="171">
        <f t="shared" si="52"/>
        <v>911.5</v>
      </c>
      <c r="N101" s="172">
        <f t="shared" si="49"/>
        <v>14088.5</v>
      </c>
    </row>
    <row r="102" spans="1:14" ht="33.75" customHeight="1" x14ac:dyDescent="0.5">
      <c r="A102" s="167">
        <v>95</v>
      </c>
      <c r="B102" s="168" t="s">
        <v>288</v>
      </c>
      <c r="C102" s="168" t="s">
        <v>159</v>
      </c>
      <c r="D102" s="168" t="s">
        <v>63</v>
      </c>
      <c r="E102" s="168" t="s">
        <v>18</v>
      </c>
      <c r="F102" s="168" t="s">
        <v>145</v>
      </c>
      <c r="G102" s="169">
        <v>15000</v>
      </c>
      <c r="H102" s="172">
        <v>0</v>
      </c>
      <c r="I102" s="172">
        <v>25</v>
      </c>
      <c r="J102" s="172">
        <v>430.5</v>
      </c>
      <c r="K102" s="172">
        <v>456</v>
      </c>
      <c r="L102" s="170">
        <v>0</v>
      </c>
      <c r="M102" s="171">
        <f t="shared" si="52"/>
        <v>911.5</v>
      </c>
      <c r="N102" s="172">
        <f t="shared" si="49"/>
        <v>14088.5</v>
      </c>
    </row>
    <row r="103" spans="1:14" ht="33.75" customHeight="1" x14ac:dyDescent="0.5">
      <c r="A103" s="167">
        <v>96</v>
      </c>
      <c r="B103" s="168" t="s">
        <v>301</v>
      </c>
      <c r="C103" s="168" t="s">
        <v>159</v>
      </c>
      <c r="D103" s="168" t="s">
        <v>53</v>
      </c>
      <c r="E103" s="168" t="s">
        <v>18</v>
      </c>
      <c r="F103" s="168" t="s">
        <v>146</v>
      </c>
      <c r="G103" s="169">
        <v>15000</v>
      </c>
      <c r="H103" s="172">
        <v>0</v>
      </c>
      <c r="I103" s="172">
        <v>25</v>
      </c>
      <c r="J103" s="172">
        <v>430.5</v>
      </c>
      <c r="K103" s="172">
        <v>456</v>
      </c>
      <c r="L103" s="170">
        <v>0</v>
      </c>
      <c r="M103" s="171">
        <f t="shared" si="52"/>
        <v>911.5</v>
      </c>
      <c r="N103" s="172">
        <f t="shared" ref="N103" si="57">+G103-M103</f>
        <v>14088.5</v>
      </c>
    </row>
    <row r="104" spans="1:14" ht="33.75" customHeight="1" x14ac:dyDescent="0.5">
      <c r="A104" s="167">
        <v>97</v>
      </c>
      <c r="B104" s="168" t="s">
        <v>302</v>
      </c>
      <c r="C104" s="168" t="s">
        <v>159</v>
      </c>
      <c r="D104" s="168" t="s">
        <v>53</v>
      </c>
      <c r="E104" s="168" t="s">
        <v>18</v>
      </c>
      <c r="F104" s="168" t="s">
        <v>145</v>
      </c>
      <c r="G104" s="169">
        <v>15000</v>
      </c>
      <c r="H104" s="172">
        <v>0</v>
      </c>
      <c r="I104" s="172">
        <v>25</v>
      </c>
      <c r="J104" s="172">
        <v>430.5</v>
      </c>
      <c r="K104" s="172">
        <v>456</v>
      </c>
      <c r="L104" s="170">
        <v>0</v>
      </c>
      <c r="M104" s="171">
        <f t="shared" si="52"/>
        <v>911.5</v>
      </c>
      <c r="N104" s="172">
        <f t="shared" ref="N104:N105" si="58">+G104-M104</f>
        <v>14088.5</v>
      </c>
    </row>
    <row r="105" spans="1:14" ht="33.75" customHeight="1" x14ac:dyDescent="0.5">
      <c r="A105" s="167">
        <v>98</v>
      </c>
      <c r="B105" s="168" t="s">
        <v>312</v>
      </c>
      <c r="C105" s="168" t="s">
        <v>159</v>
      </c>
      <c r="D105" s="168" t="s">
        <v>63</v>
      </c>
      <c r="E105" s="168" t="s">
        <v>18</v>
      </c>
      <c r="F105" s="168" t="s">
        <v>146</v>
      </c>
      <c r="G105" s="169">
        <v>15000</v>
      </c>
      <c r="H105" s="172">
        <v>0</v>
      </c>
      <c r="I105" s="172">
        <v>25</v>
      </c>
      <c r="J105" s="172">
        <v>430.5</v>
      </c>
      <c r="K105" s="172">
        <v>456</v>
      </c>
      <c r="L105" s="170">
        <v>0</v>
      </c>
      <c r="M105" s="171">
        <f t="shared" si="52"/>
        <v>911.5</v>
      </c>
      <c r="N105" s="172">
        <f t="shared" si="58"/>
        <v>14088.5</v>
      </c>
    </row>
    <row r="106" spans="1:14" ht="33.75" customHeight="1" x14ac:dyDescent="0.5">
      <c r="A106" s="167">
        <v>99</v>
      </c>
      <c r="B106" s="168" t="s">
        <v>315</v>
      </c>
      <c r="C106" s="168" t="s">
        <v>159</v>
      </c>
      <c r="D106" s="168" t="s">
        <v>63</v>
      </c>
      <c r="E106" s="168" t="s">
        <v>18</v>
      </c>
      <c r="F106" s="168" t="s">
        <v>146</v>
      </c>
      <c r="G106" s="169">
        <v>15000</v>
      </c>
      <c r="H106" s="172">
        <v>0</v>
      </c>
      <c r="I106" s="172">
        <v>25</v>
      </c>
      <c r="J106" s="172">
        <v>430.5</v>
      </c>
      <c r="K106" s="172">
        <v>456</v>
      </c>
      <c r="L106" s="170">
        <v>0</v>
      </c>
      <c r="M106" s="171">
        <f t="shared" si="52"/>
        <v>911.5</v>
      </c>
      <c r="N106" s="172">
        <f t="shared" ref="N106" si="59">+G106-M106</f>
        <v>14088.5</v>
      </c>
    </row>
    <row r="107" spans="1:14" ht="33.75" customHeight="1" x14ac:dyDescent="0.5">
      <c r="A107" s="167">
        <v>100</v>
      </c>
      <c r="B107" s="168" t="s">
        <v>363</v>
      </c>
      <c r="C107" s="168" t="s">
        <v>159</v>
      </c>
      <c r="D107" s="168" t="s">
        <v>63</v>
      </c>
      <c r="E107" s="168" t="s">
        <v>18</v>
      </c>
      <c r="F107" s="168" t="s">
        <v>146</v>
      </c>
      <c r="G107" s="169">
        <v>15000</v>
      </c>
      <c r="H107" s="172">
        <v>0</v>
      </c>
      <c r="I107" s="172">
        <v>25</v>
      </c>
      <c r="J107" s="172">
        <v>430.5</v>
      </c>
      <c r="K107" s="172">
        <v>456</v>
      </c>
      <c r="L107" s="170">
        <v>0</v>
      </c>
      <c r="M107" s="171">
        <f t="shared" si="52"/>
        <v>911.5</v>
      </c>
      <c r="N107" s="172">
        <f t="shared" ref="N107:N108" si="60">+G107-M107</f>
        <v>14088.5</v>
      </c>
    </row>
    <row r="108" spans="1:14" ht="33.75" customHeight="1" x14ac:dyDescent="0.5">
      <c r="A108" s="167">
        <v>101</v>
      </c>
      <c r="B108" s="168" t="s">
        <v>383</v>
      </c>
      <c r="C108" s="168" t="s">
        <v>159</v>
      </c>
      <c r="D108" s="168" t="s">
        <v>63</v>
      </c>
      <c r="E108" s="168" t="s">
        <v>18</v>
      </c>
      <c r="F108" s="168" t="s">
        <v>146</v>
      </c>
      <c r="G108" s="169">
        <v>15000</v>
      </c>
      <c r="H108" s="172">
        <v>0</v>
      </c>
      <c r="I108" s="172">
        <v>25</v>
      </c>
      <c r="J108" s="172">
        <v>430.5</v>
      </c>
      <c r="K108" s="172">
        <v>456</v>
      </c>
      <c r="L108" s="170">
        <v>0</v>
      </c>
      <c r="M108" s="171">
        <f t="shared" si="52"/>
        <v>911.5</v>
      </c>
      <c r="N108" s="172">
        <f t="shared" si="60"/>
        <v>14088.5</v>
      </c>
    </row>
    <row r="109" spans="1:14" ht="33.75" customHeight="1" x14ac:dyDescent="0.5">
      <c r="A109" s="167">
        <v>102</v>
      </c>
      <c r="B109" s="168" t="s">
        <v>73</v>
      </c>
      <c r="C109" s="168" t="s">
        <v>159</v>
      </c>
      <c r="D109" s="168" t="s">
        <v>63</v>
      </c>
      <c r="E109" s="168" t="s">
        <v>18</v>
      </c>
      <c r="F109" s="168" t="s">
        <v>146</v>
      </c>
      <c r="G109" s="176">
        <v>12000</v>
      </c>
      <c r="H109" s="172">
        <v>0</v>
      </c>
      <c r="I109" s="172">
        <v>25</v>
      </c>
      <c r="J109" s="170">
        <v>344.4</v>
      </c>
      <c r="K109" s="172">
        <v>364.8</v>
      </c>
      <c r="L109" s="170">
        <v>4269.6000000000004</v>
      </c>
      <c r="M109" s="172">
        <f t="shared" si="52"/>
        <v>5003.8</v>
      </c>
      <c r="N109" s="172">
        <f t="shared" si="49"/>
        <v>6996.2</v>
      </c>
    </row>
    <row r="110" spans="1:14" ht="33.75" customHeight="1" x14ac:dyDescent="0.5">
      <c r="A110" s="178" t="s">
        <v>148</v>
      </c>
      <c r="B110" s="179"/>
      <c r="C110" s="179"/>
      <c r="D110" s="179"/>
      <c r="E110" s="179"/>
      <c r="F110" s="180"/>
      <c r="G110" s="181">
        <f t="shared" ref="G110:K110" si="61">SUM(G8:G109)</f>
        <v>3522918.19</v>
      </c>
      <c r="H110" s="182">
        <f t="shared" si="61"/>
        <v>127179.07999999997</v>
      </c>
      <c r="I110" s="182">
        <f t="shared" si="61"/>
        <v>2550</v>
      </c>
      <c r="J110" s="182">
        <f t="shared" si="61"/>
        <v>101107.75000000007</v>
      </c>
      <c r="K110" s="182">
        <f t="shared" si="61"/>
        <v>106252.50999999997</v>
      </c>
      <c r="L110" s="166">
        <f>SUM(L8:L109)</f>
        <v>34191.24</v>
      </c>
      <c r="M110" s="166">
        <f>SUM(M8:M109)</f>
        <v>371280.57999999984</v>
      </c>
      <c r="N110" s="166">
        <f>SUM(N8:N109)</f>
        <v>3151637.6100000027</v>
      </c>
    </row>
    <row r="111" spans="1:14" ht="33.75" customHeight="1" x14ac:dyDescent="0.35">
      <c r="J111" s="174"/>
    </row>
    <row r="112" spans="1:14" ht="33.75" customHeight="1" thickBot="1" x14ac:dyDescent="0.55000000000000004">
      <c r="A112" s="183"/>
      <c r="B112" s="184"/>
      <c r="C112" s="185"/>
      <c r="D112" s="185"/>
      <c r="E112" s="185"/>
      <c r="F112" s="185"/>
      <c r="G112" s="186"/>
      <c r="H112" s="187"/>
      <c r="I112" s="187"/>
      <c r="J112" s="187"/>
      <c r="K112" s="188"/>
      <c r="L112" s="189"/>
      <c r="M112" s="189"/>
      <c r="N112" s="189"/>
    </row>
    <row r="113" spans="1:16" ht="33.75" customHeight="1" x14ac:dyDescent="0.5">
      <c r="A113" s="183"/>
      <c r="B113" s="190" t="s">
        <v>74</v>
      </c>
      <c r="C113" s="185"/>
      <c r="D113" s="185"/>
      <c r="E113" s="185"/>
      <c r="F113" s="185"/>
      <c r="G113" s="186"/>
      <c r="H113" s="191" t="s">
        <v>75</v>
      </c>
      <c r="I113" s="191"/>
      <c r="J113" s="191"/>
      <c r="K113" s="188"/>
      <c r="L113" s="189"/>
      <c r="M113" s="189"/>
      <c r="N113" s="189"/>
    </row>
    <row r="114" spans="1:16" ht="33.75" customHeight="1" x14ac:dyDescent="0.5">
      <c r="B114" s="190" t="s">
        <v>149</v>
      </c>
      <c r="G114" s="192"/>
      <c r="H114" s="191" t="s">
        <v>76</v>
      </c>
      <c r="I114" s="191"/>
      <c r="J114" s="193"/>
      <c r="L114" s="192"/>
      <c r="M114" s="192"/>
    </row>
    <row r="115" spans="1:16" ht="33.75" customHeight="1" x14ac:dyDescent="0.35">
      <c r="G115" s="192"/>
      <c r="J115" s="174"/>
      <c r="L115" s="192"/>
      <c r="M115" s="192"/>
      <c r="O115" s="195"/>
      <c r="P115" s="195"/>
    </row>
    <row r="116" spans="1:16" ht="33.75" customHeight="1" x14ac:dyDescent="0.35">
      <c r="I116" s="231"/>
      <c r="J116" s="174"/>
      <c r="O116" s="195"/>
      <c r="P116" s="195"/>
    </row>
    <row r="117" spans="1:16" ht="33.75" customHeight="1" x14ac:dyDescent="0.35">
      <c r="J117" s="174"/>
    </row>
    <row r="118" spans="1:16" ht="33.75" customHeight="1" x14ac:dyDescent="0.35">
      <c r="J118" s="174"/>
    </row>
    <row r="119" spans="1:16" ht="33.75" customHeight="1" x14ac:dyDescent="0.35">
      <c r="J119" s="174"/>
    </row>
    <row r="120" spans="1:16" ht="33.75" customHeight="1" x14ac:dyDescent="0.35">
      <c r="J120" s="248"/>
    </row>
    <row r="121" spans="1:16" ht="33.75" customHeight="1" x14ac:dyDescent="0.35">
      <c r="J121" s="249"/>
    </row>
    <row r="122" spans="1:16" ht="33.75" customHeight="1" x14ac:dyDescent="0.35">
      <c r="J122" s="249"/>
    </row>
    <row r="123" spans="1:16" ht="33.75" customHeight="1" x14ac:dyDescent="0.35">
      <c r="J123" s="249"/>
    </row>
    <row r="124" spans="1:16" ht="33.75" customHeight="1" x14ac:dyDescent="0.35">
      <c r="J124" s="249"/>
    </row>
    <row r="125" spans="1:16" ht="33.75" customHeight="1" x14ac:dyDescent="0.35">
      <c r="J125" s="249"/>
    </row>
    <row r="126" spans="1:16" ht="33.75" customHeight="1" x14ac:dyDescent="0.35">
      <c r="J126" s="249"/>
    </row>
    <row r="127" spans="1:16" ht="33.75" customHeight="1" x14ac:dyDescent="0.35">
      <c r="J127" s="249"/>
    </row>
    <row r="128" spans="1:16" ht="33.75" customHeight="1" x14ac:dyDescent="0.35">
      <c r="J128" s="249"/>
    </row>
    <row r="129" spans="10:10" ht="33.75" customHeight="1" x14ac:dyDescent="0.35">
      <c r="J129" s="249"/>
    </row>
    <row r="130" spans="10:10" ht="33.75" customHeight="1" x14ac:dyDescent="0.35">
      <c r="J130" s="249"/>
    </row>
    <row r="131" spans="10:10" ht="33.75" customHeight="1" x14ac:dyDescent="0.35">
      <c r="J131" s="249"/>
    </row>
    <row r="132" spans="10:10" ht="33.75" customHeight="1" x14ac:dyDescent="0.35">
      <c r="J132" s="249"/>
    </row>
    <row r="133" spans="10:10" ht="33.75" customHeight="1" x14ac:dyDescent="0.35">
      <c r="J133" s="249"/>
    </row>
    <row r="134" spans="10:10" ht="33.75" customHeight="1" x14ac:dyDescent="0.35">
      <c r="J134" s="249"/>
    </row>
    <row r="135" spans="10:10" ht="33.75" customHeight="1" x14ac:dyDescent="0.35">
      <c r="J135" s="249"/>
    </row>
    <row r="136" spans="10:10" ht="33.75" customHeight="1" x14ac:dyDescent="0.35">
      <c r="J136" s="249"/>
    </row>
    <row r="137" spans="10:10" ht="33.75" customHeight="1" x14ac:dyDescent="0.35">
      <c r="J137" s="249"/>
    </row>
    <row r="138" spans="10:10" ht="33.75" customHeight="1" x14ac:dyDescent="0.35">
      <c r="J138" s="249"/>
    </row>
    <row r="139" spans="10:10" ht="33.75" customHeight="1" x14ac:dyDescent="0.35">
      <c r="J139" s="249"/>
    </row>
    <row r="140" spans="10:10" ht="33.75" customHeight="1" x14ac:dyDescent="0.35">
      <c r="J140" s="249"/>
    </row>
    <row r="141" spans="10:10" ht="33.75" customHeight="1" x14ac:dyDescent="0.35">
      <c r="J141" s="249"/>
    </row>
    <row r="142" spans="10:10" ht="33.75" customHeight="1" x14ac:dyDescent="0.35">
      <c r="J142" s="249"/>
    </row>
    <row r="143" spans="10:10" ht="33.75" customHeight="1" x14ac:dyDescent="0.35">
      <c r="J143" s="249"/>
    </row>
    <row r="144" spans="10:10" ht="33.75" customHeight="1" x14ac:dyDescent="0.35">
      <c r="J144" s="249"/>
    </row>
    <row r="145" spans="10:10" ht="33.75" customHeight="1" x14ac:dyDescent="0.35">
      <c r="J145" s="249"/>
    </row>
    <row r="146" spans="10:10" ht="33.75" customHeight="1" x14ac:dyDescent="0.35">
      <c r="J146" s="249"/>
    </row>
    <row r="147" spans="10:10" ht="33.75" customHeight="1" x14ac:dyDescent="0.35">
      <c r="J147" s="249"/>
    </row>
    <row r="148" spans="10:10" ht="33.75" customHeight="1" x14ac:dyDescent="0.35">
      <c r="J148" s="249"/>
    </row>
    <row r="149" spans="10:10" ht="33.75" customHeight="1" x14ac:dyDescent="0.35">
      <c r="J149" s="249"/>
    </row>
    <row r="150" spans="10:10" ht="33.75" customHeight="1" x14ac:dyDescent="0.35">
      <c r="J150" s="249"/>
    </row>
    <row r="151" spans="10:10" ht="33.75" customHeight="1" x14ac:dyDescent="0.35">
      <c r="J151" s="249"/>
    </row>
    <row r="152" spans="10:10" ht="33.75" customHeight="1" x14ac:dyDescent="0.35">
      <c r="J152" s="249"/>
    </row>
    <row r="153" spans="10:10" ht="33.75" customHeight="1" x14ac:dyDescent="0.35">
      <c r="J153" s="249"/>
    </row>
    <row r="154" spans="10:10" ht="33.75" customHeight="1" x14ac:dyDescent="0.35">
      <c r="J154" s="249"/>
    </row>
    <row r="155" spans="10:10" ht="33.75" customHeight="1" x14ac:dyDescent="0.35">
      <c r="J155" s="249"/>
    </row>
    <row r="156" spans="10:10" ht="33.75" customHeight="1" x14ac:dyDescent="0.35">
      <c r="J156" s="249"/>
    </row>
    <row r="157" spans="10:10" ht="33.75" customHeight="1" x14ac:dyDescent="0.35">
      <c r="J157" s="249"/>
    </row>
    <row r="158" spans="10:10" ht="33.75" customHeight="1" x14ac:dyDescent="0.35">
      <c r="J158" s="249"/>
    </row>
    <row r="159" spans="10:10" ht="33.75" customHeight="1" x14ac:dyDescent="0.35">
      <c r="J159" s="249"/>
    </row>
    <row r="160" spans="10:10" ht="33.75" customHeight="1" x14ac:dyDescent="0.35">
      <c r="J160" s="249"/>
    </row>
    <row r="161" spans="10:10" ht="33.75" customHeight="1" x14ac:dyDescent="0.35">
      <c r="J161" s="249"/>
    </row>
    <row r="162" spans="10:10" ht="33.75" customHeight="1" x14ac:dyDescent="0.35">
      <c r="J162" s="249"/>
    </row>
    <row r="163" spans="10:10" ht="33.75" customHeight="1" x14ac:dyDescent="0.35">
      <c r="J163" s="249"/>
    </row>
    <row r="164" spans="10:10" ht="33.75" customHeight="1" x14ac:dyDescent="0.35">
      <c r="J164" s="249"/>
    </row>
    <row r="165" spans="10:10" ht="33.75" customHeight="1" x14ac:dyDescent="0.35">
      <c r="J165" s="249"/>
    </row>
    <row r="166" spans="10:10" ht="33.75" customHeight="1" x14ac:dyDescent="0.35">
      <c r="J166" s="249"/>
    </row>
    <row r="167" spans="10:10" ht="33.75" customHeight="1" x14ac:dyDescent="0.35">
      <c r="J167" s="249"/>
    </row>
    <row r="168" spans="10:10" ht="33.75" customHeight="1" x14ac:dyDescent="0.35">
      <c r="J168" s="249"/>
    </row>
    <row r="169" spans="10:10" ht="33.75" customHeight="1" x14ac:dyDescent="0.35">
      <c r="J169" s="249"/>
    </row>
    <row r="170" spans="10:10" ht="33.75" customHeight="1" x14ac:dyDescent="0.35">
      <c r="J170" s="249"/>
    </row>
    <row r="171" spans="10:10" ht="33.75" customHeight="1" x14ac:dyDescent="0.35">
      <c r="J171" s="249"/>
    </row>
    <row r="172" spans="10:10" ht="33.75" customHeight="1" x14ac:dyDescent="0.35">
      <c r="J172" s="249"/>
    </row>
    <row r="173" spans="10:10" ht="33.75" customHeight="1" x14ac:dyDescent="0.35">
      <c r="J173" s="249"/>
    </row>
    <row r="174" spans="10:10" ht="33.75" customHeight="1" x14ac:dyDescent="0.35">
      <c r="J174" s="249"/>
    </row>
    <row r="175" spans="10:10" ht="33.75" customHeight="1" x14ac:dyDescent="0.35">
      <c r="J175" s="249"/>
    </row>
    <row r="176" spans="10:10" ht="33.75" customHeight="1" x14ac:dyDescent="0.35">
      <c r="J176" s="249"/>
    </row>
    <row r="177" spans="10:10" ht="33.75" customHeight="1" x14ac:dyDescent="0.35">
      <c r="J177" s="249"/>
    </row>
    <row r="178" spans="10:10" ht="33.75" customHeight="1" x14ac:dyDescent="0.35">
      <c r="J178" s="249"/>
    </row>
    <row r="179" spans="10:10" ht="33.75" customHeight="1" x14ac:dyDescent="0.35">
      <c r="J179" s="249"/>
    </row>
    <row r="180" spans="10:10" ht="33.75" customHeight="1" x14ac:dyDescent="0.35">
      <c r="J180" s="249"/>
    </row>
    <row r="181" spans="10:10" ht="33.75" customHeight="1" x14ac:dyDescent="0.35">
      <c r="J181" s="249"/>
    </row>
    <row r="182" spans="10:10" ht="33.75" customHeight="1" x14ac:dyDescent="0.35">
      <c r="J182" s="249"/>
    </row>
    <row r="183" spans="10:10" ht="33.75" customHeight="1" x14ac:dyDescent="0.35">
      <c r="J183" s="249"/>
    </row>
    <row r="184" spans="10:10" ht="33.75" customHeight="1" x14ac:dyDescent="0.35">
      <c r="J184" s="249"/>
    </row>
    <row r="185" spans="10:10" ht="33.75" customHeight="1" x14ac:dyDescent="0.35">
      <c r="J185" s="249"/>
    </row>
    <row r="186" spans="10:10" ht="33.75" customHeight="1" x14ac:dyDescent="0.35">
      <c r="J186" s="249"/>
    </row>
    <row r="187" spans="10:10" ht="33.75" customHeight="1" x14ac:dyDescent="0.35">
      <c r="J187" s="249"/>
    </row>
    <row r="188" spans="10:10" ht="33.75" customHeight="1" x14ac:dyDescent="0.35">
      <c r="J188" s="249"/>
    </row>
    <row r="189" spans="10:10" ht="33.75" customHeight="1" x14ac:dyDescent="0.35">
      <c r="J189" s="249"/>
    </row>
    <row r="190" spans="10:10" ht="33.75" customHeight="1" x14ac:dyDescent="0.35">
      <c r="J190" s="249"/>
    </row>
    <row r="191" spans="10:10" ht="33.75" customHeight="1" x14ac:dyDescent="0.35">
      <c r="J191" s="249"/>
    </row>
    <row r="192" spans="10:10" ht="33.75" customHeight="1" x14ac:dyDescent="0.35">
      <c r="J192" s="249"/>
    </row>
    <row r="193" spans="10:10" ht="33.75" customHeight="1" x14ac:dyDescent="0.35">
      <c r="J193" s="249"/>
    </row>
    <row r="194" spans="10:10" ht="33.75" customHeight="1" x14ac:dyDescent="0.35">
      <c r="J194" s="249"/>
    </row>
    <row r="195" spans="10:10" ht="33.75" customHeight="1" x14ac:dyDescent="0.35">
      <c r="J195" s="249"/>
    </row>
    <row r="196" spans="10:10" ht="33.75" customHeight="1" x14ac:dyDescent="0.35">
      <c r="J196" s="249"/>
    </row>
    <row r="197" spans="10:10" ht="33.75" customHeight="1" x14ac:dyDescent="0.35">
      <c r="J197" s="249"/>
    </row>
    <row r="198" spans="10:10" ht="33.75" customHeight="1" x14ac:dyDescent="0.35">
      <c r="J198" s="249"/>
    </row>
    <row r="199" spans="10:10" ht="33.75" customHeight="1" x14ac:dyDescent="0.35">
      <c r="J199" s="249"/>
    </row>
    <row r="200" spans="10:10" ht="33.75" customHeight="1" x14ac:dyDescent="0.35">
      <c r="J200" s="249"/>
    </row>
    <row r="201" spans="10:10" ht="33.75" customHeight="1" x14ac:dyDescent="0.35">
      <c r="J201" s="249"/>
    </row>
    <row r="202" spans="10:10" ht="33.75" customHeight="1" x14ac:dyDescent="0.35">
      <c r="J202" s="249"/>
    </row>
    <row r="203" spans="10:10" ht="33.75" customHeight="1" x14ac:dyDescent="0.35">
      <c r="J203" s="249"/>
    </row>
    <row r="204" spans="10:10" ht="33.75" customHeight="1" x14ac:dyDescent="0.35">
      <c r="J204" s="249"/>
    </row>
    <row r="205" spans="10:10" ht="33.75" customHeight="1" x14ac:dyDescent="0.35">
      <c r="J205" s="249"/>
    </row>
    <row r="206" spans="10:10" ht="33.75" customHeight="1" x14ac:dyDescent="0.35">
      <c r="J206" s="249"/>
    </row>
    <row r="207" spans="10:10" ht="33.75" customHeight="1" x14ac:dyDescent="0.35">
      <c r="J207" s="249"/>
    </row>
    <row r="208" spans="10:10" ht="33.75" customHeight="1" x14ac:dyDescent="0.35">
      <c r="J208" s="249"/>
    </row>
    <row r="209" spans="10:10" ht="33.75" customHeight="1" x14ac:dyDescent="0.35">
      <c r="J209" s="249"/>
    </row>
    <row r="210" spans="10:10" ht="33.75" customHeight="1" x14ac:dyDescent="0.35">
      <c r="J210" s="249"/>
    </row>
    <row r="211" spans="10:10" ht="33.75" customHeight="1" x14ac:dyDescent="0.35">
      <c r="J211" s="249"/>
    </row>
    <row r="212" spans="10:10" ht="33.75" customHeight="1" x14ac:dyDescent="0.35">
      <c r="J212" s="249"/>
    </row>
    <row r="213" spans="10:10" ht="33.75" customHeight="1" x14ac:dyDescent="0.35">
      <c r="J213" s="249"/>
    </row>
    <row r="214" spans="10:10" ht="33.75" customHeight="1" x14ac:dyDescent="0.35">
      <c r="J214" s="249"/>
    </row>
    <row r="215" spans="10:10" ht="33.75" customHeight="1" x14ac:dyDescent="0.35">
      <c r="J215" s="249"/>
    </row>
    <row r="216" spans="10:10" ht="33.75" customHeight="1" x14ac:dyDescent="0.35">
      <c r="J216" s="249"/>
    </row>
    <row r="217" spans="10:10" ht="33.75" customHeight="1" x14ac:dyDescent="0.35">
      <c r="J217" s="249"/>
    </row>
    <row r="218" spans="10:10" ht="33.75" customHeight="1" x14ac:dyDescent="0.35">
      <c r="J218" s="249"/>
    </row>
    <row r="219" spans="10:10" ht="33.75" customHeight="1" x14ac:dyDescent="0.35">
      <c r="J219" s="249"/>
    </row>
    <row r="220" spans="10:10" ht="33.75" customHeight="1" x14ac:dyDescent="0.35">
      <c r="J220" s="249"/>
    </row>
    <row r="221" spans="10:10" ht="33.75" customHeight="1" x14ac:dyDescent="0.35">
      <c r="J221" s="249"/>
    </row>
    <row r="222" spans="10:10" ht="33.75" customHeight="1" x14ac:dyDescent="0.35">
      <c r="J222" s="249"/>
    </row>
    <row r="223" spans="10:10" ht="33.75" customHeight="1" x14ac:dyDescent="0.35">
      <c r="J223" s="249"/>
    </row>
    <row r="224" spans="10:10" ht="33.75" customHeight="1" x14ac:dyDescent="0.35">
      <c r="J224" s="249"/>
    </row>
    <row r="225" spans="10:10" ht="33.75" customHeight="1" x14ac:dyDescent="0.35">
      <c r="J225" s="249"/>
    </row>
    <row r="226" spans="10:10" ht="33.75" customHeight="1" x14ac:dyDescent="0.35">
      <c r="J226" s="249"/>
    </row>
    <row r="227" spans="10:10" ht="33.75" customHeight="1" x14ac:dyDescent="0.35">
      <c r="J227" s="249"/>
    </row>
    <row r="228" spans="10:10" ht="33.75" customHeight="1" x14ac:dyDescent="0.35">
      <c r="J228" s="249"/>
    </row>
    <row r="229" spans="10:10" ht="33.75" customHeight="1" x14ac:dyDescent="0.35">
      <c r="J229" s="249"/>
    </row>
    <row r="230" spans="10:10" ht="33.75" customHeight="1" x14ac:dyDescent="0.35">
      <c r="J230" s="249"/>
    </row>
    <row r="231" spans="10:10" ht="33.75" customHeight="1" x14ac:dyDescent="0.35">
      <c r="J231" s="249"/>
    </row>
    <row r="232" spans="10:10" ht="33.75" customHeight="1" x14ac:dyDescent="0.35">
      <c r="J232" s="249"/>
    </row>
    <row r="233" spans="10:10" ht="33.75" customHeight="1" x14ac:dyDescent="0.35">
      <c r="J233" s="249"/>
    </row>
    <row r="234" spans="10:10" ht="33.75" customHeight="1" x14ac:dyDescent="0.35">
      <c r="J234" s="249"/>
    </row>
    <row r="235" spans="10:10" ht="33.75" customHeight="1" x14ac:dyDescent="0.35">
      <c r="J235" s="249"/>
    </row>
    <row r="236" spans="10:10" ht="33.75" customHeight="1" x14ac:dyDescent="0.35">
      <c r="J236" s="249"/>
    </row>
    <row r="237" spans="10:10" ht="33.75" customHeight="1" x14ac:dyDescent="0.35">
      <c r="J237" s="249"/>
    </row>
    <row r="238" spans="10:10" ht="33.75" customHeight="1" x14ac:dyDescent="0.35">
      <c r="J238" s="249"/>
    </row>
    <row r="239" spans="10:10" ht="33.75" customHeight="1" x14ac:dyDescent="0.35">
      <c r="J239" s="249"/>
    </row>
    <row r="240" spans="10:10" ht="33.75" customHeight="1" x14ac:dyDescent="0.35">
      <c r="J240" s="249"/>
    </row>
    <row r="241" spans="10:10" ht="33.75" customHeight="1" x14ac:dyDescent="0.35">
      <c r="J241" s="249"/>
    </row>
    <row r="242" spans="10:10" ht="33.75" customHeight="1" x14ac:dyDescent="0.35">
      <c r="J242" s="249"/>
    </row>
    <row r="243" spans="10:10" ht="33.75" customHeight="1" x14ac:dyDescent="0.35">
      <c r="J243" s="249"/>
    </row>
    <row r="244" spans="10:10" ht="33.75" customHeight="1" x14ac:dyDescent="0.35">
      <c r="J244" s="249"/>
    </row>
    <row r="245" spans="10:10" ht="33.75" customHeight="1" x14ac:dyDescent="0.35">
      <c r="J245" s="249"/>
    </row>
    <row r="246" spans="10:10" ht="33.75" customHeight="1" x14ac:dyDescent="0.35">
      <c r="J246" s="249"/>
    </row>
    <row r="247" spans="10:10" ht="33.75" customHeight="1" x14ac:dyDescent="0.35">
      <c r="J247" s="249"/>
    </row>
    <row r="248" spans="10:10" ht="33.75" customHeight="1" x14ac:dyDescent="0.35">
      <c r="J248" s="249"/>
    </row>
    <row r="249" spans="10:10" ht="33.75" customHeight="1" x14ac:dyDescent="0.35">
      <c r="J249" s="249"/>
    </row>
    <row r="250" spans="10:10" ht="33.75" customHeight="1" x14ac:dyDescent="0.35">
      <c r="J250" s="249"/>
    </row>
    <row r="251" spans="10:10" ht="33.75" customHeight="1" x14ac:dyDescent="0.35">
      <c r="J251" s="249"/>
    </row>
    <row r="252" spans="10:10" ht="33.75" customHeight="1" x14ac:dyDescent="0.35">
      <c r="J252" s="249"/>
    </row>
    <row r="253" spans="10:10" ht="33.75" customHeight="1" x14ac:dyDescent="0.35">
      <c r="J253" s="249"/>
    </row>
    <row r="254" spans="10:10" ht="33.75" customHeight="1" x14ac:dyDescent="0.35">
      <c r="J254" s="249"/>
    </row>
    <row r="255" spans="10:10" ht="33.75" customHeight="1" x14ac:dyDescent="0.35">
      <c r="J255" s="249"/>
    </row>
    <row r="256" spans="10:10" ht="33.75" customHeight="1" x14ac:dyDescent="0.35">
      <c r="J256" s="249"/>
    </row>
    <row r="257" spans="10:10" ht="33.75" customHeight="1" x14ac:dyDescent="0.35">
      <c r="J257" s="249"/>
    </row>
    <row r="258" spans="10:10" ht="33.75" customHeight="1" x14ac:dyDescent="0.35">
      <c r="J258" s="249"/>
    </row>
    <row r="259" spans="10:10" ht="33.75" customHeight="1" x14ac:dyDescent="0.35">
      <c r="J259" s="249"/>
    </row>
    <row r="260" spans="10:10" ht="33.75" customHeight="1" x14ac:dyDescent="0.35">
      <c r="J260" s="249"/>
    </row>
    <row r="261" spans="10:10" ht="33.75" customHeight="1" x14ac:dyDescent="0.35">
      <c r="J261" s="249"/>
    </row>
    <row r="262" spans="10:10" ht="33.75" customHeight="1" x14ac:dyDescent="0.35">
      <c r="J262" s="249"/>
    </row>
    <row r="263" spans="10:10" ht="33.75" customHeight="1" x14ac:dyDescent="0.35">
      <c r="J263" s="249"/>
    </row>
    <row r="264" spans="10:10" ht="33.75" customHeight="1" x14ac:dyDescent="0.35">
      <c r="J264" s="249"/>
    </row>
    <row r="265" spans="10:10" ht="33.75" customHeight="1" x14ac:dyDescent="0.35">
      <c r="J265" s="249"/>
    </row>
    <row r="266" spans="10:10" ht="33.75" customHeight="1" x14ac:dyDescent="0.35">
      <c r="J266" s="249"/>
    </row>
    <row r="267" spans="10:10" ht="33.75" customHeight="1" x14ac:dyDescent="0.35">
      <c r="J267" s="249"/>
    </row>
    <row r="268" spans="10:10" ht="33.75" customHeight="1" x14ac:dyDescent="0.35">
      <c r="J268" s="249"/>
    </row>
    <row r="269" spans="10:10" ht="33.75" customHeight="1" x14ac:dyDescent="0.35">
      <c r="J269" s="249"/>
    </row>
    <row r="270" spans="10:10" ht="33.75" customHeight="1" x14ac:dyDescent="0.35">
      <c r="J270" s="249"/>
    </row>
    <row r="271" spans="10:10" ht="33.75" customHeight="1" x14ac:dyDescent="0.35">
      <c r="J271" s="249"/>
    </row>
    <row r="272" spans="10:10" ht="33.75" customHeight="1" x14ac:dyDescent="0.35">
      <c r="J272" s="249"/>
    </row>
    <row r="273" spans="10:10" ht="33.75" customHeight="1" x14ac:dyDescent="0.35">
      <c r="J273" s="249"/>
    </row>
    <row r="274" spans="10:10" ht="33.75" customHeight="1" x14ac:dyDescent="0.35">
      <c r="J274" s="249"/>
    </row>
    <row r="275" spans="10:10" ht="33.75" customHeight="1" x14ac:dyDescent="0.35">
      <c r="J275" s="249"/>
    </row>
    <row r="276" spans="10:10" ht="33.75" customHeight="1" x14ac:dyDescent="0.35">
      <c r="J276" s="249"/>
    </row>
    <row r="277" spans="10:10" ht="33.75" customHeight="1" x14ac:dyDescent="0.35">
      <c r="J277" s="249"/>
    </row>
    <row r="278" spans="10:10" ht="33.75" customHeight="1" x14ac:dyDescent="0.35">
      <c r="J278" s="249"/>
    </row>
    <row r="279" spans="10:10" ht="33.75" customHeight="1" x14ac:dyDescent="0.35">
      <c r="J279" s="249"/>
    </row>
    <row r="280" spans="10:10" ht="33.75" customHeight="1" x14ac:dyDescent="0.35">
      <c r="J280" s="249"/>
    </row>
    <row r="281" spans="10:10" ht="33.75" customHeight="1" x14ac:dyDescent="0.35">
      <c r="J281" s="249"/>
    </row>
    <row r="282" spans="10:10" ht="33.75" customHeight="1" x14ac:dyDescent="0.35">
      <c r="J282" s="249"/>
    </row>
    <row r="283" spans="10:10" ht="33.75" customHeight="1" x14ac:dyDescent="0.35">
      <c r="J283" s="249"/>
    </row>
    <row r="284" spans="10:10" ht="33.75" customHeight="1" x14ac:dyDescent="0.35">
      <c r="J284" s="249"/>
    </row>
    <row r="285" spans="10:10" ht="33.75" customHeight="1" x14ac:dyDescent="0.35">
      <c r="J285" s="249"/>
    </row>
    <row r="286" spans="10:10" ht="33.75" customHeight="1" x14ac:dyDescent="0.35">
      <c r="J286" s="249"/>
    </row>
    <row r="287" spans="10:10" ht="33.75" customHeight="1" x14ac:dyDescent="0.35">
      <c r="J287" s="249"/>
    </row>
    <row r="288" spans="10:10" ht="33.75" customHeight="1" x14ac:dyDescent="0.35">
      <c r="J288" s="249"/>
    </row>
    <row r="289" spans="10:10" ht="33.75" customHeight="1" x14ac:dyDescent="0.35">
      <c r="J289" s="249"/>
    </row>
    <row r="290" spans="10:10" ht="33.75" customHeight="1" x14ac:dyDescent="0.35">
      <c r="J290" s="249"/>
    </row>
    <row r="291" spans="10:10" ht="33.75" customHeight="1" x14ac:dyDescent="0.35">
      <c r="J291" s="249"/>
    </row>
    <row r="292" spans="10:10" ht="33.75" customHeight="1" x14ac:dyDescent="0.35">
      <c r="J292" s="249"/>
    </row>
    <row r="293" spans="10:10" ht="33.75" customHeight="1" x14ac:dyDescent="0.35">
      <c r="J293" s="249"/>
    </row>
    <row r="294" spans="10:10" ht="33.75" customHeight="1" x14ac:dyDescent="0.35">
      <c r="J294" s="249"/>
    </row>
    <row r="295" spans="10:10" ht="33.75" customHeight="1" x14ac:dyDescent="0.35">
      <c r="J295" s="249"/>
    </row>
    <row r="296" spans="10:10" ht="33.75" customHeight="1" x14ac:dyDescent="0.35">
      <c r="J296" s="249"/>
    </row>
    <row r="297" spans="10:10" ht="33.75" customHeight="1" x14ac:dyDescent="0.35">
      <c r="J297" s="249"/>
    </row>
    <row r="298" spans="10:10" ht="33.75" customHeight="1" x14ac:dyDescent="0.35">
      <c r="J298" s="249"/>
    </row>
    <row r="299" spans="10:10" ht="33.75" customHeight="1" x14ac:dyDescent="0.35">
      <c r="J299" s="249"/>
    </row>
    <row r="300" spans="10:10" ht="33.75" customHeight="1" x14ac:dyDescent="0.35">
      <c r="J300" s="249"/>
    </row>
    <row r="301" spans="10:10" ht="33.75" customHeight="1" x14ac:dyDescent="0.35">
      <c r="J301" s="249"/>
    </row>
    <row r="302" spans="10:10" ht="33.75" customHeight="1" x14ac:dyDescent="0.35">
      <c r="J302" s="249"/>
    </row>
    <row r="303" spans="10:10" ht="33.75" customHeight="1" x14ac:dyDescent="0.35">
      <c r="J303" s="249"/>
    </row>
    <row r="304" spans="10:10" ht="33.75" customHeight="1" x14ac:dyDescent="0.35">
      <c r="J304" s="249"/>
    </row>
    <row r="305" spans="10:10" ht="33.75" customHeight="1" x14ac:dyDescent="0.35">
      <c r="J305" s="249"/>
    </row>
    <row r="306" spans="10:10" ht="33.75" customHeight="1" x14ac:dyDescent="0.35">
      <c r="J306" s="249"/>
    </row>
    <row r="307" spans="10:10" ht="33.75" customHeight="1" x14ac:dyDescent="0.35">
      <c r="J307" s="249"/>
    </row>
    <row r="308" spans="10:10" ht="33.75" customHeight="1" x14ac:dyDescent="0.35">
      <c r="J308" s="249"/>
    </row>
    <row r="309" spans="10:10" ht="33.75" customHeight="1" x14ac:dyDescent="0.35">
      <c r="J309" s="249"/>
    </row>
    <row r="310" spans="10:10" ht="33.75" customHeight="1" x14ac:dyDescent="0.35">
      <c r="J310" s="249"/>
    </row>
    <row r="311" spans="10:10" ht="33.75" customHeight="1" x14ac:dyDescent="0.35">
      <c r="J311" s="249"/>
    </row>
    <row r="312" spans="10:10" ht="33.75" customHeight="1" x14ac:dyDescent="0.35">
      <c r="J312" s="249"/>
    </row>
    <row r="313" spans="10:10" ht="33.75" customHeight="1" x14ac:dyDescent="0.35">
      <c r="J313" s="249"/>
    </row>
    <row r="314" spans="10:10" ht="33.75" customHeight="1" x14ac:dyDescent="0.35">
      <c r="J314" s="249"/>
    </row>
    <row r="315" spans="10:10" ht="33.75" customHeight="1" x14ac:dyDescent="0.35">
      <c r="J315" s="249"/>
    </row>
    <row r="316" spans="10:10" ht="33.75" customHeight="1" x14ac:dyDescent="0.35">
      <c r="J316" s="249"/>
    </row>
    <row r="317" spans="10:10" ht="33.75" customHeight="1" x14ac:dyDescent="0.35">
      <c r="J317" s="249"/>
    </row>
    <row r="318" spans="10:10" ht="33.75" customHeight="1" x14ac:dyDescent="0.35">
      <c r="J318" s="249"/>
    </row>
    <row r="319" spans="10:10" ht="33.75" customHeight="1" x14ac:dyDescent="0.35">
      <c r="J319" s="249"/>
    </row>
    <row r="320" spans="10:10" ht="33.75" customHeight="1" x14ac:dyDescent="0.35">
      <c r="J320" s="249"/>
    </row>
    <row r="321" spans="10:10" ht="33.75" customHeight="1" x14ac:dyDescent="0.35">
      <c r="J321" s="249"/>
    </row>
    <row r="322" spans="10:10" ht="33.75" customHeight="1" x14ac:dyDescent="0.35">
      <c r="J322" s="249"/>
    </row>
    <row r="323" spans="10:10" ht="33.75" customHeight="1" x14ac:dyDescent="0.35">
      <c r="J323" s="249"/>
    </row>
    <row r="324" spans="10:10" ht="33.75" customHeight="1" x14ac:dyDescent="0.35">
      <c r="J324" s="249"/>
    </row>
    <row r="325" spans="10:10" ht="33.75" customHeight="1" x14ac:dyDescent="0.35">
      <c r="J325" s="249"/>
    </row>
    <row r="326" spans="10:10" ht="33.75" customHeight="1" x14ac:dyDescent="0.35">
      <c r="J326" s="249"/>
    </row>
    <row r="327" spans="10:10" ht="33.75" customHeight="1" x14ac:dyDescent="0.35">
      <c r="J327" s="249"/>
    </row>
    <row r="328" spans="10:10" ht="33.75" customHeight="1" x14ac:dyDescent="0.35">
      <c r="J328" s="249"/>
    </row>
    <row r="329" spans="10:10" ht="33.75" customHeight="1" x14ac:dyDescent="0.35">
      <c r="J329" s="249"/>
    </row>
    <row r="330" spans="10:10" ht="33.75" customHeight="1" x14ac:dyDescent="0.35">
      <c r="J330" s="249"/>
    </row>
    <row r="331" spans="10:10" ht="33.75" customHeight="1" x14ac:dyDescent="0.35">
      <c r="J331" s="249"/>
    </row>
    <row r="332" spans="10:10" ht="33.75" customHeight="1" x14ac:dyDescent="0.35">
      <c r="J332" s="249"/>
    </row>
    <row r="333" spans="10:10" ht="33.75" customHeight="1" x14ac:dyDescent="0.35">
      <c r="J333" s="249"/>
    </row>
    <row r="334" spans="10:10" ht="33.75" customHeight="1" x14ac:dyDescent="0.35">
      <c r="J334" s="249"/>
    </row>
    <row r="335" spans="10:10" ht="33.75" customHeight="1" x14ac:dyDescent="0.35">
      <c r="J335" s="249"/>
    </row>
    <row r="336" spans="10:10" ht="33.75" customHeight="1" x14ac:dyDescent="0.35">
      <c r="J336" s="249"/>
    </row>
    <row r="337" spans="10:10" ht="33.75" customHeight="1" x14ac:dyDescent="0.35">
      <c r="J337" s="249"/>
    </row>
    <row r="338" spans="10:10" ht="33.75" customHeight="1" x14ac:dyDescent="0.35">
      <c r="J338" s="249"/>
    </row>
    <row r="339" spans="10:10" ht="33.75" customHeight="1" x14ac:dyDescent="0.35">
      <c r="J339" s="249"/>
    </row>
    <row r="340" spans="10:10" ht="33.75" customHeight="1" x14ac:dyDescent="0.35">
      <c r="J340" s="249"/>
    </row>
    <row r="341" spans="10:10" ht="33.75" customHeight="1" x14ac:dyDescent="0.35">
      <c r="J341" s="249"/>
    </row>
    <row r="342" spans="10:10" ht="33.75" customHeight="1" x14ac:dyDescent="0.35">
      <c r="J342" s="249"/>
    </row>
    <row r="343" spans="10:10" ht="33.75" customHeight="1" x14ac:dyDescent="0.35">
      <c r="J343" s="249"/>
    </row>
    <row r="344" spans="10:10" ht="33.75" customHeight="1" x14ac:dyDescent="0.35">
      <c r="J344" s="249"/>
    </row>
    <row r="345" spans="10:10" ht="33.75" customHeight="1" x14ac:dyDescent="0.35">
      <c r="J345" s="249"/>
    </row>
    <row r="346" spans="10:10" ht="33.75" customHeight="1" x14ac:dyDescent="0.35">
      <c r="J346" s="249"/>
    </row>
    <row r="347" spans="10:10" ht="33.75" customHeight="1" x14ac:dyDescent="0.35">
      <c r="J347" s="249"/>
    </row>
    <row r="348" spans="10:10" ht="33.75" customHeight="1" x14ac:dyDescent="0.35">
      <c r="J348" s="249"/>
    </row>
    <row r="349" spans="10:10" ht="33.75" customHeight="1" x14ac:dyDescent="0.35">
      <c r="J349" s="249"/>
    </row>
    <row r="350" spans="10:10" ht="33.75" customHeight="1" x14ac:dyDescent="0.35">
      <c r="J350" s="249"/>
    </row>
    <row r="351" spans="10:10" ht="33.75" customHeight="1" x14ac:dyDescent="0.35">
      <c r="J351" s="249"/>
    </row>
    <row r="352" spans="10:10" ht="33.75" customHeight="1" x14ac:dyDescent="0.35">
      <c r="J352" s="249"/>
    </row>
    <row r="353" spans="10:10" ht="33.75" customHeight="1" x14ac:dyDescent="0.35">
      <c r="J353" s="249"/>
    </row>
    <row r="354" spans="10:10" ht="33.75" customHeight="1" x14ac:dyDescent="0.35">
      <c r="J354" s="249"/>
    </row>
    <row r="355" spans="10:10" ht="33.75" customHeight="1" x14ac:dyDescent="0.35">
      <c r="J355" s="249"/>
    </row>
    <row r="356" spans="10:10" ht="33.75" customHeight="1" x14ac:dyDescent="0.35">
      <c r="J356" s="249"/>
    </row>
    <row r="357" spans="10:10" ht="33.75" customHeight="1" x14ac:dyDescent="0.35">
      <c r="J357" s="249"/>
    </row>
    <row r="358" spans="10:10" ht="33.75" customHeight="1" x14ac:dyDescent="0.35">
      <c r="J358" s="249"/>
    </row>
    <row r="359" spans="10:10" ht="33.75" customHeight="1" x14ac:dyDescent="0.35">
      <c r="J359" s="249"/>
    </row>
    <row r="360" spans="10:10" ht="33.75" customHeight="1" x14ac:dyDescent="0.35">
      <c r="J360" s="249"/>
    </row>
    <row r="361" spans="10:10" ht="33.75" customHeight="1" x14ac:dyDescent="0.35">
      <c r="J361" s="249"/>
    </row>
    <row r="362" spans="10:10" ht="33.75" customHeight="1" x14ac:dyDescent="0.35">
      <c r="J362" s="249"/>
    </row>
    <row r="363" spans="10:10" ht="33.75" customHeight="1" x14ac:dyDescent="0.35">
      <c r="J363" s="249"/>
    </row>
    <row r="364" spans="10:10" ht="33.75" customHeight="1" x14ac:dyDescent="0.35">
      <c r="J364" s="249"/>
    </row>
    <row r="365" spans="10:10" ht="33.75" customHeight="1" x14ac:dyDescent="0.35">
      <c r="J365" s="249"/>
    </row>
    <row r="366" spans="10:10" ht="33.75" customHeight="1" x14ac:dyDescent="0.35">
      <c r="J366" s="249"/>
    </row>
    <row r="367" spans="10:10" ht="33.75" customHeight="1" x14ac:dyDescent="0.35">
      <c r="J367" s="249"/>
    </row>
    <row r="368" spans="10:10" ht="33.75" customHeight="1" x14ac:dyDescent="0.35">
      <c r="J368" s="249"/>
    </row>
    <row r="369" spans="10:10" ht="33.75" customHeight="1" x14ac:dyDescent="0.35">
      <c r="J369" s="249"/>
    </row>
    <row r="370" spans="10:10" ht="33.75" customHeight="1" x14ac:dyDescent="0.35">
      <c r="J370" s="249"/>
    </row>
    <row r="371" spans="10:10" ht="33.75" customHeight="1" x14ac:dyDescent="0.35">
      <c r="J371" s="249"/>
    </row>
    <row r="372" spans="10:10" ht="33.75" customHeight="1" x14ac:dyDescent="0.35">
      <c r="J372" s="249"/>
    </row>
    <row r="373" spans="10:10" ht="33.75" customHeight="1" x14ac:dyDescent="0.35">
      <c r="J373" s="249"/>
    </row>
    <row r="374" spans="10:10" ht="33.75" customHeight="1" x14ac:dyDescent="0.35">
      <c r="J374" s="249"/>
    </row>
    <row r="375" spans="10:10" ht="33.75" customHeight="1" x14ac:dyDescent="0.35">
      <c r="J375" s="249"/>
    </row>
    <row r="376" spans="10:10" ht="33.75" customHeight="1" x14ac:dyDescent="0.35">
      <c r="J376" s="249"/>
    </row>
    <row r="377" spans="10:10" ht="33.75" customHeight="1" x14ac:dyDescent="0.35">
      <c r="J377" s="249"/>
    </row>
    <row r="378" spans="10:10" ht="33.75" customHeight="1" x14ac:dyDescent="0.35">
      <c r="J378" s="249"/>
    </row>
    <row r="379" spans="10:10" ht="33.75" customHeight="1" x14ac:dyDescent="0.35">
      <c r="J379" s="249"/>
    </row>
    <row r="380" spans="10:10" ht="33.75" customHeight="1" x14ac:dyDescent="0.35">
      <c r="J380" s="249"/>
    </row>
    <row r="381" spans="10:10" ht="33.75" customHeight="1" x14ac:dyDescent="0.35">
      <c r="J381" s="249"/>
    </row>
    <row r="382" spans="10:10" ht="33.75" customHeight="1" x14ac:dyDescent="0.35">
      <c r="J382" s="249"/>
    </row>
    <row r="383" spans="10:10" ht="33.75" customHeight="1" x14ac:dyDescent="0.35">
      <c r="J383" s="249"/>
    </row>
    <row r="384" spans="10:10" ht="33.75" customHeight="1" x14ac:dyDescent="0.35">
      <c r="J384" s="249"/>
    </row>
    <row r="385" spans="10:10" ht="33.75" customHeight="1" x14ac:dyDescent="0.35">
      <c r="J385" s="249"/>
    </row>
    <row r="386" spans="10:10" ht="33.75" customHeight="1" x14ac:dyDescent="0.35">
      <c r="J386" s="249"/>
    </row>
    <row r="387" spans="10:10" ht="33.75" customHeight="1" x14ac:dyDescent="0.35">
      <c r="J387" s="249"/>
    </row>
    <row r="388" spans="10:10" ht="33.75" customHeight="1" x14ac:dyDescent="0.35">
      <c r="J388" s="249"/>
    </row>
    <row r="389" spans="10:10" ht="33.75" customHeight="1" x14ac:dyDescent="0.35">
      <c r="J389" s="249"/>
    </row>
    <row r="390" spans="10:10" ht="33.75" customHeight="1" x14ac:dyDescent="0.35">
      <c r="J390" s="249"/>
    </row>
    <row r="391" spans="10:10" ht="33.75" customHeight="1" x14ac:dyDescent="0.35">
      <c r="J391" s="249"/>
    </row>
    <row r="392" spans="10:10" ht="33.75" customHeight="1" x14ac:dyDescent="0.35">
      <c r="J392" s="249"/>
    </row>
    <row r="393" spans="10:10" ht="33.75" customHeight="1" x14ac:dyDescent="0.35">
      <c r="J393" s="249"/>
    </row>
    <row r="394" spans="10:10" ht="33.75" customHeight="1" x14ac:dyDescent="0.35">
      <c r="J394" s="249"/>
    </row>
    <row r="395" spans="10:10" ht="33.75" customHeight="1" x14ac:dyDescent="0.35">
      <c r="J395" s="249"/>
    </row>
    <row r="396" spans="10:10" ht="33.75" customHeight="1" x14ac:dyDescent="0.35">
      <c r="J396" s="249"/>
    </row>
    <row r="397" spans="10:10" ht="33.75" customHeight="1" x14ac:dyDescent="0.35">
      <c r="J397" s="249"/>
    </row>
    <row r="398" spans="10:10" ht="33.75" customHeight="1" x14ac:dyDescent="0.35">
      <c r="J398" s="249"/>
    </row>
    <row r="399" spans="10:10" ht="33.75" customHeight="1" x14ac:dyDescent="0.35">
      <c r="J399" s="249"/>
    </row>
    <row r="400" spans="10:10" ht="33.75" customHeight="1" x14ac:dyDescent="0.35">
      <c r="J400" s="249"/>
    </row>
    <row r="401" spans="10:10" ht="33.75" customHeight="1" x14ac:dyDescent="0.35">
      <c r="J401" s="249"/>
    </row>
    <row r="402" spans="10:10" ht="33.75" customHeight="1" x14ac:dyDescent="0.35">
      <c r="J402" s="249"/>
    </row>
    <row r="403" spans="10:10" ht="33.75" customHeight="1" x14ac:dyDescent="0.35">
      <c r="J403" s="249"/>
    </row>
    <row r="404" spans="10:10" ht="33.75" customHeight="1" x14ac:dyDescent="0.35">
      <c r="J404" s="249"/>
    </row>
    <row r="405" spans="10:10" ht="33.75" customHeight="1" x14ac:dyDescent="0.35">
      <c r="J405" s="249"/>
    </row>
    <row r="406" spans="10:10" ht="33.75" customHeight="1" x14ac:dyDescent="0.35">
      <c r="J406" s="249"/>
    </row>
    <row r="407" spans="10:10" ht="33.75" customHeight="1" x14ac:dyDescent="0.35">
      <c r="J407" s="249"/>
    </row>
    <row r="408" spans="10:10" ht="33.75" customHeight="1" x14ac:dyDescent="0.35">
      <c r="J408" s="249"/>
    </row>
    <row r="409" spans="10:10" ht="33.75" customHeight="1" x14ac:dyDescent="0.35">
      <c r="J409" s="249"/>
    </row>
    <row r="410" spans="10:10" ht="33.75" customHeight="1" x14ac:dyDescent="0.35">
      <c r="J410" s="249"/>
    </row>
    <row r="411" spans="10:10" ht="33.75" customHeight="1" x14ac:dyDescent="0.35">
      <c r="J411" s="249"/>
    </row>
    <row r="412" spans="10:10" ht="33.75" customHeight="1" x14ac:dyDescent="0.35">
      <c r="J412" s="249"/>
    </row>
    <row r="413" spans="10:10" ht="33.75" customHeight="1" x14ac:dyDescent="0.35">
      <c r="J413" s="249"/>
    </row>
    <row r="414" spans="10:10" ht="33.75" customHeight="1" x14ac:dyDescent="0.35">
      <c r="J414" s="249"/>
    </row>
    <row r="415" spans="10:10" ht="33.75" customHeight="1" x14ac:dyDescent="0.35">
      <c r="J415" s="249"/>
    </row>
    <row r="416" spans="10:10" ht="33.75" customHeight="1" x14ac:dyDescent="0.35">
      <c r="J416" s="249"/>
    </row>
    <row r="417" spans="10:10" ht="33.75" customHeight="1" x14ac:dyDescent="0.35">
      <c r="J417" s="249"/>
    </row>
    <row r="418" spans="10:10" ht="33.75" customHeight="1" x14ac:dyDescent="0.35">
      <c r="J418" s="249"/>
    </row>
    <row r="419" spans="10:10" ht="33.75" customHeight="1" x14ac:dyDescent="0.35">
      <c r="J419" s="249"/>
    </row>
    <row r="420" spans="10:10" ht="33.75" customHeight="1" x14ac:dyDescent="0.35">
      <c r="J420" s="249"/>
    </row>
    <row r="421" spans="10:10" ht="33.75" customHeight="1" x14ac:dyDescent="0.35">
      <c r="J421" s="249"/>
    </row>
    <row r="422" spans="10:10" ht="33.75" customHeight="1" x14ac:dyDescent="0.35">
      <c r="J422" s="249"/>
    </row>
    <row r="423" spans="10:10" ht="33.75" customHeight="1" x14ac:dyDescent="0.35">
      <c r="J423" s="249"/>
    </row>
    <row r="424" spans="10:10" ht="33.75" customHeight="1" x14ac:dyDescent="0.35">
      <c r="J424" s="249"/>
    </row>
    <row r="425" spans="10:10" ht="33.75" customHeight="1" x14ac:dyDescent="0.35">
      <c r="J425" s="249"/>
    </row>
    <row r="426" spans="10:10" ht="33.75" customHeight="1" x14ac:dyDescent="0.35">
      <c r="J426" s="249"/>
    </row>
    <row r="427" spans="10:10" ht="33.75" customHeight="1" x14ac:dyDescent="0.35">
      <c r="J427" s="249"/>
    </row>
    <row r="428" spans="10:10" ht="33.75" customHeight="1" x14ac:dyDescent="0.35">
      <c r="J428" s="249"/>
    </row>
    <row r="429" spans="10:10" ht="33.75" customHeight="1" x14ac:dyDescent="0.35">
      <c r="J429" s="249"/>
    </row>
    <row r="430" spans="10:10" ht="33.75" customHeight="1" x14ac:dyDescent="0.35">
      <c r="J430" s="249"/>
    </row>
    <row r="431" spans="10:10" ht="33.75" customHeight="1" x14ac:dyDescent="0.35">
      <c r="J431" s="249"/>
    </row>
    <row r="432" spans="10:10" ht="33.75" customHeight="1" x14ac:dyDescent="0.35">
      <c r="J432" s="249"/>
    </row>
    <row r="433" spans="10:10" ht="33.75" customHeight="1" x14ac:dyDescent="0.35">
      <c r="J433" s="249"/>
    </row>
    <row r="434" spans="10:10" ht="33.75" customHeight="1" x14ac:dyDescent="0.35">
      <c r="J434" s="249"/>
    </row>
    <row r="435" spans="10:10" ht="33.75" customHeight="1" x14ac:dyDescent="0.35">
      <c r="J435" s="249"/>
    </row>
    <row r="436" spans="10:10" ht="33.75" customHeight="1" x14ac:dyDescent="0.35">
      <c r="J436" s="249"/>
    </row>
    <row r="437" spans="10:10" ht="33.75" customHeight="1" x14ac:dyDescent="0.35">
      <c r="J437" s="249"/>
    </row>
    <row r="438" spans="10:10" ht="33.75" customHeight="1" x14ac:dyDescent="0.35">
      <c r="J438" s="249"/>
    </row>
    <row r="439" spans="10:10" ht="33.75" customHeight="1" x14ac:dyDescent="0.35">
      <c r="J439" s="249"/>
    </row>
    <row r="440" spans="10:10" ht="33.75" customHeight="1" x14ac:dyDescent="0.35">
      <c r="J440" s="249"/>
    </row>
    <row r="441" spans="10:10" ht="33.75" customHeight="1" x14ac:dyDescent="0.35">
      <c r="J441" s="249"/>
    </row>
    <row r="442" spans="10:10" ht="33.75" customHeight="1" x14ac:dyDescent="0.35">
      <c r="J442" s="249"/>
    </row>
    <row r="443" spans="10:10" ht="33.75" customHeight="1" x14ac:dyDescent="0.35">
      <c r="J443" s="249"/>
    </row>
    <row r="444" spans="10:10" ht="33.75" customHeight="1" x14ac:dyDescent="0.35">
      <c r="J444" s="249"/>
    </row>
    <row r="445" spans="10:10" ht="33.75" customHeight="1" x14ac:dyDescent="0.35">
      <c r="J445" s="249"/>
    </row>
    <row r="446" spans="10:10" ht="33.75" customHeight="1" x14ac:dyDescent="0.35">
      <c r="J446" s="249"/>
    </row>
    <row r="447" spans="10:10" ht="33.75" customHeight="1" x14ac:dyDescent="0.35">
      <c r="J447" s="249"/>
    </row>
    <row r="448" spans="10:10" ht="33.75" customHeight="1" x14ac:dyDescent="0.35">
      <c r="J448" s="249"/>
    </row>
    <row r="449" spans="10:10" ht="33.75" customHeight="1" x14ac:dyDescent="0.35">
      <c r="J449" s="249"/>
    </row>
    <row r="450" spans="10:10" ht="33.75" customHeight="1" x14ac:dyDescent="0.35">
      <c r="J450" s="249"/>
    </row>
    <row r="451" spans="10:10" ht="33.75" customHeight="1" x14ac:dyDescent="0.35">
      <c r="J451" s="249"/>
    </row>
    <row r="452" spans="10:10" ht="33.75" customHeight="1" x14ac:dyDescent="0.35">
      <c r="J452" s="249"/>
    </row>
    <row r="453" spans="10:10" ht="33.75" customHeight="1" x14ac:dyDescent="0.35">
      <c r="J453" s="249"/>
    </row>
    <row r="454" spans="10:10" ht="33.75" customHeight="1" x14ac:dyDescent="0.35">
      <c r="J454" s="249"/>
    </row>
    <row r="455" spans="10:10" ht="33.75" customHeight="1" x14ac:dyDescent="0.35">
      <c r="J455" s="249"/>
    </row>
    <row r="456" spans="10:10" ht="33.75" customHeight="1" x14ac:dyDescent="0.35">
      <c r="J456" s="249"/>
    </row>
    <row r="457" spans="10:10" ht="33.75" customHeight="1" x14ac:dyDescent="0.35">
      <c r="J457" s="249"/>
    </row>
    <row r="458" spans="10:10" ht="33.75" customHeight="1" x14ac:dyDescent="0.35">
      <c r="J458" s="249"/>
    </row>
    <row r="459" spans="10:10" ht="33.75" customHeight="1" x14ac:dyDescent="0.35">
      <c r="J459" s="249"/>
    </row>
    <row r="460" spans="10:10" ht="33.75" customHeight="1" x14ac:dyDescent="0.35">
      <c r="J460" s="249"/>
    </row>
    <row r="461" spans="10:10" ht="33.75" customHeight="1" x14ac:dyDescent="0.35">
      <c r="J461" s="249"/>
    </row>
    <row r="462" spans="10:10" ht="33.75" customHeight="1" x14ac:dyDescent="0.35">
      <c r="J462" s="249"/>
    </row>
    <row r="463" spans="10:10" ht="33.75" customHeight="1" x14ac:dyDescent="0.35">
      <c r="J463" s="249"/>
    </row>
    <row r="464" spans="10:10" ht="33.75" customHeight="1" x14ac:dyDescent="0.35">
      <c r="J464" s="249"/>
    </row>
    <row r="465" spans="10:10" ht="33.75" customHeight="1" x14ac:dyDescent="0.35">
      <c r="J465" s="249"/>
    </row>
    <row r="466" spans="10:10" ht="33.75" customHeight="1" x14ac:dyDescent="0.35">
      <c r="J466" s="249"/>
    </row>
    <row r="467" spans="10:10" ht="33.75" customHeight="1" x14ac:dyDescent="0.35">
      <c r="J467" s="249"/>
    </row>
    <row r="468" spans="10:10" ht="33.75" customHeight="1" x14ac:dyDescent="0.35">
      <c r="J468" s="249"/>
    </row>
    <row r="469" spans="10:10" ht="33.75" customHeight="1" x14ac:dyDescent="0.35">
      <c r="J469" s="249"/>
    </row>
    <row r="470" spans="10:10" ht="33.75" customHeight="1" x14ac:dyDescent="0.35">
      <c r="J470" s="249"/>
    </row>
    <row r="471" spans="10:10" ht="33.75" customHeight="1" x14ac:dyDescent="0.35">
      <c r="J471" s="249"/>
    </row>
    <row r="472" spans="10:10" ht="33.75" customHeight="1" x14ac:dyDescent="0.35">
      <c r="J472" s="249"/>
    </row>
    <row r="473" spans="10:10" ht="33.75" customHeight="1" x14ac:dyDescent="0.35">
      <c r="J473" s="249"/>
    </row>
    <row r="474" spans="10:10" ht="33.75" customHeight="1" x14ac:dyDescent="0.35">
      <c r="J474" s="249"/>
    </row>
    <row r="475" spans="10:10" ht="33.75" customHeight="1" x14ac:dyDescent="0.35">
      <c r="J475" s="249"/>
    </row>
    <row r="476" spans="10:10" ht="33.75" customHeight="1" x14ac:dyDescent="0.35">
      <c r="J476" s="249"/>
    </row>
    <row r="477" spans="10:10" ht="33.75" customHeight="1" x14ac:dyDescent="0.35">
      <c r="J477" s="249"/>
    </row>
    <row r="478" spans="10:10" ht="33.75" customHeight="1" x14ac:dyDescent="0.35">
      <c r="J478" s="249"/>
    </row>
    <row r="479" spans="10:10" ht="33.75" customHeight="1" x14ac:dyDescent="0.35">
      <c r="J479" s="249"/>
    </row>
    <row r="480" spans="10:10" ht="33.75" customHeight="1" x14ac:dyDescent="0.35">
      <c r="J480" s="249"/>
    </row>
    <row r="481" spans="10:10" ht="33.75" customHeight="1" x14ac:dyDescent="0.35">
      <c r="J481" s="249"/>
    </row>
    <row r="482" spans="10:10" ht="33.75" customHeight="1" x14ac:dyDescent="0.35">
      <c r="J482" s="249"/>
    </row>
    <row r="483" spans="10:10" ht="33.75" customHeight="1" x14ac:dyDescent="0.35">
      <c r="J483" s="249"/>
    </row>
    <row r="484" spans="10:10" ht="33.75" customHeight="1" x14ac:dyDescent="0.35">
      <c r="J484" s="249"/>
    </row>
    <row r="485" spans="10:10" ht="33.75" customHeight="1" x14ac:dyDescent="0.35">
      <c r="J485" s="249"/>
    </row>
    <row r="486" spans="10:10" ht="33.75" customHeight="1" x14ac:dyDescent="0.35">
      <c r="J486" s="249"/>
    </row>
    <row r="487" spans="10:10" ht="33.75" customHeight="1" x14ac:dyDescent="0.35">
      <c r="J487" s="249"/>
    </row>
    <row r="488" spans="10:10" ht="33.75" customHeight="1" x14ac:dyDescent="0.35">
      <c r="J488" s="249"/>
    </row>
    <row r="489" spans="10:10" ht="33.75" customHeight="1" x14ac:dyDescent="0.35">
      <c r="J489" s="249"/>
    </row>
    <row r="490" spans="10:10" ht="33.75" customHeight="1" x14ac:dyDescent="0.35">
      <c r="J490" s="249"/>
    </row>
    <row r="491" spans="10:10" ht="33.75" customHeight="1" x14ac:dyDescent="0.35">
      <c r="J491" s="249"/>
    </row>
    <row r="492" spans="10:10" ht="33.75" customHeight="1" x14ac:dyDescent="0.35">
      <c r="J492" s="249"/>
    </row>
    <row r="493" spans="10:10" ht="33.75" customHeight="1" x14ac:dyDescent="0.35">
      <c r="J493" s="249"/>
    </row>
    <row r="494" spans="10:10" ht="33.75" customHeight="1" x14ac:dyDescent="0.35">
      <c r="J494" s="249"/>
    </row>
    <row r="495" spans="10:10" ht="33.75" customHeight="1" x14ac:dyDescent="0.35">
      <c r="J495" s="249"/>
    </row>
    <row r="496" spans="10:10" ht="33.75" customHeight="1" x14ac:dyDescent="0.35">
      <c r="J496" s="249"/>
    </row>
    <row r="497" spans="10:10" ht="33.75" customHeight="1" x14ac:dyDescent="0.35">
      <c r="J497" s="249"/>
    </row>
    <row r="498" spans="10:10" ht="33.75" customHeight="1" x14ac:dyDescent="0.35">
      <c r="J498" s="249"/>
    </row>
    <row r="499" spans="10:10" ht="33.75" customHeight="1" x14ac:dyDescent="0.35">
      <c r="J499" s="249"/>
    </row>
    <row r="500" spans="10:10" ht="33.75" customHeight="1" x14ac:dyDescent="0.35">
      <c r="J500" s="249"/>
    </row>
    <row r="501" spans="10:10" ht="33.75" customHeight="1" x14ac:dyDescent="0.35">
      <c r="J501" s="249"/>
    </row>
    <row r="502" spans="10:10" ht="33.75" customHeight="1" x14ac:dyDescent="0.35">
      <c r="J502" s="249"/>
    </row>
    <row r="503" spans="10:10" ht="33.75" customHeight="1" x14ac:dyDescent="0.35">
      <c r="J503" s="249"/>
    </row>
    <row r="504" spans="10:10" ht="33.75" customHeight="1" x14ac:dyDescent="0.35">
      <c r="J504" s="249"/>
    </row>
    <row r="505" spans="10:10" ht="33.75" customHeight="1" x14ac:dyDescent="0.35">
      <c r="J505" s="249"/>
    </row>
    <row r="506" spans="10:10" ht="33.75" customHeight="1" x14ac:dyDescent="0.35">
      <c r="J506" s="249"/>
    </row>
    <row r="507" spans="10:10" ht="33.75" customHeight="1" x14ac:dyDescent="0.35">
      <c r="J507" s="249"/>
    </row>
    <row r="508" spans="10:10" ht="33.75" customHeight="1" x14ac:dyDescent="0.35">
      <c r="J508" s="249"/>
    </row>
    <row r="509" spans="10:10" ht="33.75" customHeight="1" x14ac:dyDescent="0.35">
      <c r="J509" s="249"/>
    </row>
    <row r="510" spans="10:10" ht="33.75" customHeight="1" x14ac:dyDescent="0.35">
      <c r="J510" s="249"/>
    </row>
    <row r="511" spans="10:10" ht="33.75" customHeight="1" x14ac:dyDescent="0.35">
      <c r="J511" s="249"/>
    </row>
    <row r="512" spans="10:10" ht="33.75" customHeight="1" x14ac:dyDescent="0.35">
      <c r="J512" s="249"/>
    </row>
    <row r="513" spans="10:10" ht="33.75" customHeight="1" x14ac:dyDescent="0.35">
      <c r="J513" s="249"/>
    </row>
    <row r="514" spans="10:10" ht="33.75" customHeight="1" x14ac:dyDescent="0.35">
      <c r="J514" s="249"/>
    </row>
    <row r="515" spans="10:10" ht="33.75" customHeight="1" x14ac:dyDescent="0.35">
      <c r="J515" s="249"/>
    </row>
    <row r="516" spans="10:10" ht="33.75" customHeight="1" x14ac:dyDescent="0.35">
      <c r="J516" s="249"/>
    </row>
    <row r="517" spans="10:10" ht="33.75" customHeight="1" x14ac:dyDescent="0.35">
      <c r="J517" s="249"/>
    </row>
    <row r="518" spans="10:10" ht="33.75" customHeight="1" x14ac:dyDescent="0.35">
      <c r="J518" s="249"/>
    </row>
    <row r="519" spans="10:10" ht="33.75" customHeight="1" x14ac:dyDescent="0.35">
      <c r="J519" s="249"/>
    </row>
    <row r="520" spans="10:10" ht="33.75" customHeight="1" x14ac:dyDescent="0.35">
      <c r="J520" s="249"/>
    </row>
    <row r="521" spans="10:10" ht="33.75" customHeight="1" x14ac:dyDescent="0.35">
      <c r="J521" s="249"/>
    </row>
    <row r="522" spans="10:10" ht="33.75" customHeight="1" x14ac:dyDescent="0.35">
      <c r="J522" s="249"/>
    </row>
    <row r="523" spans="10:10" ht="33.75" customHeight="1" x14ac:dyDescent="0.35">
      <c r="J523" s="249"/>
    </row>
    <row r="524" spans="10:10" ht="33.75" customHeight="1" x14ac:dyDescent="0.35">
      <c r="J524" s="249"/>
    </row>
    <row r="525" spans="10:10" ht="33.75" customHeight="1" x14ac:dyDescent="0.35">
      <c r="J525" s="249"/>
    </row>
    <row r="526" spans="10:10" ht="33.75" customHeight="1" x14ac:dyDescent="0.35">
      <c r="J526" s="249"/>
    </row>
    <row r="527" spans="10:10" ht="33.75" customHeight="1" x14ac:dyDescent="0.35">
      <c r="J527" s="249"/>
    </row>
    <row r="528" spans="10:10" ht="33.75" customHeight="1" x14ac:dyDescent="0.35">
      <c r="J528" s="249"/>
    </row>
    <row r="529" spans="10:10" ht="33.75" customHeight="1" x14ac:dyDescent="0.35">
      <c r="J529" s="249"/>
    </row>
    <row r="530" spans="10:10" ht="33.75" customHeight="1" x14ac:dyDescent="0.35">
      <c r="J530" s="249"/>
    </row>
    <row r="531" spans="10:10" ht="33.75" customHeight="1" x14ac:dyDescent="0.35">
      <c r="J531" s="249"/>
    </row>
    <row r="532" spans="10:10" ht="33.75" customHeight="1" x14ac:dyDescent="0.35">
      <c r="J532" s="249"/>
    </row>
    <row r="533" spans="10:10" ht="33.75" customHeight="1" x14ac:dyDescent="0.35">
      <c r="J533" s="249"/>
    </row>
    <row r="534" spans="10:10" ht="33.75" customHeight="1" x14ac:dyDescent="0.35">
      <c r="J534" s="249"/>
    </row>
    <row r="535" spans="10:10" ht="33.75" customHeight="1" x14ac:dyDescent="0.35">
      <c r="J535" s="249"/>
    </row>
    <row r="536" spans="10:10" ht="33.75" customHeight="1" x14ac:dyDescent="0.35">
      <c r="J536" s="249"/>
    </row>
    <row r="537" spans="10:10" ht="33.75" customHeight="1" x14ac:dyDescent="0.35">
      <c r="J537" s="249"/>
    </row>
    <row r="538" spans="10:10" ht="33.75" customHeight="1" x14ac:dyDescent="0.35">
      <c r="J538" s="249"/>
    </row>
    <row r="539" spans="10:10" ht="33.75" customHeight="1" x14ac:dyDescent="0.35">
      <c r="J539" s="249"/>
    </row>
    <row r="540" spans="10:10" ht="33.75" customHeight="1" x14ac:dyDescent="0.35">
      <c r="J540" s="249"/>
    </row>
    <row r="541" spans="10:10" ht="33.75" customHeight="1" x14ac:dyDescent="0.35">
      <c r="J541" s="249"/>
    </row>
    <row r="542" spans="10:10" ht="33.75" customHeight="1" x14ac:dyDescent="0.35">
      <c r="J542" s="249"/>
    </row>
    <row r="543" spans="10:10" ht="33.75" customHeight="1" x14ac:dyDescent="0.35">
      <c r="J543" s="249"/>
    </row>
    <row r="544" spans="10:10" ht="33.75" customHeight="1" x14ac:dyDescent="0.35">
      <c r="J544" s="249"/>
    </row>
    <row r="545" spans="10:10" ht="33.75" customHeight="1" x14ac:dyDescent="0.35">
      <c r="J545" s="249"/>
    </row>
    <row r="546" spans="10:10" ht="33.75" customHeight="1" x14ac:dyDescent="0.35">
      <c r="J546" s="249"/>
    </row>
    <row r="547" spans="10:10" ht="33.75" customHeight="1" x14ac:dyDescent="0.35">
      <c r="J547" s="249"/>
    </row>
    <row r="548" spans="10:10" ht="33.75" customHeight="1" x14ac:dyDescent="0.35">
      <c r="J548" s="249"/>
    </row>
    <row r="549" spans="10:10" ht="33.75" customHeight="1" x14ac:dyDescent="0.35">
      <c r="J549" s="249"/>
    </row>
    <row r="550" spans="10:10" ht="33.75" customHeight="1" x14ac:dyDescent="0.35">
      <c r="J550" s="249"/>
    </row>
    <row r="551" spans="10:10" ht="33.75" customHeight="1" x14ac:dyDescent="0.35">
      <c r="J551" s="249"/>
    </row>
    <row r="552" spans="10:10" ht="33.75" customHeight="1" x14ac:dyDescent="0.35">
      <c r="J552" s="249"/>
    </row>
    <row r="553" spans="10:10" ht="33.75" customHeight="1" x14ac:dyDescent="0.35">
      <c r="J553" s="249"/>
    </row>
    <row r="554" spans="10:10" ht="33.75" customHeight="1" x14ac:dyDescent="0.35">
      <c r="J554" s="249"/>
    </row>
    <row r="555" spans="10:10" ht="33.75" customHeight="1" x14ac:dyDescent="0.35">
      <c r="J555" s="249"/>
    </row>
    <row r="556" spans="10:10" ht="33.75" customHeight="1" x14ac:dyDescent="0.35">
      <c r="J556" s="249"/>
    </row>
    <row r="557" spans="10:10" ht="33.75" customHeight="1" x14ac:dyDescent="0.35">
      <c r="J557" s="249"/>
    </row>
    <row r="558" spans="10:10" ht="33.75" customHeight="1" x14ac:dyDescent="0.35">
      <c r="J558" s="249"/>
    </row>
    <row r="559" spans="10:10" ht="33.75" customHeight="1" x14ac:dyDescent="0.35">
      <c r="J559" s="249"/>
    </row>
    <row r="560" spans="10:10" ht="33.75" customHeight="1" x14ac:dyDescent="0.35">
      <c r="J560" s="249"/>
    </row>
    <row r="561" spans="10:10" ht="33.75" customHeight="1" x14ac:dyDescent="0.35">
      <c r="J561" s="249"/>
    </row>
    <row r="562" spans="10:10" ht="33.75" customHeight="1" x14ac:dyDescent="0.35">
      <c r="J562" s="249"/>
    </row>
    <row r="563" spans="10:10" ht="33.75" customHeight="1" x14ac:dyDescent="0.35">
      <c r="J563" s="249"/>
    </row>
    <row r="564" spans="10:10" ht="33.75" customHeight="1" x14ac:dyDescent="0.35">
      <c r="J564" s="249"/>
    </row>
    <row r="565" spans="10:10" ht="33.75" customHeight="1" x14ac:dyDescent="0.35">
      <c r="J565" s="249"/>
    </row>
    <row r="566" spans="10:10" ht="33.75" customHeight="1" x14ac:dyDescent="0.35">
      <c r="J566" s="249"/>
    </row>
    <row r="567" spans="10:10" ht="33.75" customHeight="1" x14ac:dyDescent="0.35">
      <c r="J567" s="249"/>
    </row>
    <row r="568" spans="10:10" ht="33.75" customHeight="1" x14ac:dyDescent="0.35">
      <c r="J568" s="249"/>
    </row>
    <row r="569" spans="10:10" ht="33.75" customHeight="1" x14ac:dyDescent="0.35">
      <c r="J569" s="249"/>
    </row>
    <row r="570" spans="10:10" ht="33.75" customHeight="1" x14ac:dyDescent="0.35">
      <c r="J570" s="249"/>
    </row>
    <row r="571" spans="10:10" ht="33.75" customHeight="1" x14ac:dyDescent="0.35">
      <c r="J571" s="249"/>
    </row>
    <row r="572" spans="10:10" ht="33.75" customHeight="1" x14ac:dyDescent="0.35">
      <c r="J572" s="249"/>
    </row>
    <row r="573" spans="10:10" ht="33.75" customHeight="1" x14ac:dyDescent="0.35">
      <c r="J573" s="249"/>
    </row>
    <row r="574" spans="10:10" ht="33.75" customHeight="1" x14ac:dyDescent="0.35">
      <c r="J574" s="249"/>
    </row>
    <row r="575" spans="10:10" ht="33.75" customHeight="1" x14ac:dyDescent="0.35">
      <c r="J575" s="249"/>
    </row>
    <row r="576" spans="10:10" ht="33.75" customHeight="1" x14ac:dyDescent="0.35">
      <c r="J576" s="249"/>
    </row>
    <row r="577" spans="10:10" ht="33.75" customHeight="1" x14ac:dyDescent="0.35">
      <c r="J577" s="249"/>
    </row>
    <row r="578" spans="10:10" ht="33.75" customHeight="1" x14ac:dyDescent="0.35">
      <c r="J578" s="249"/>
    </row>
    <row r="579" spans="10:10" ht="33.75" customHeight="1" x14ac:dyDescent="0.35">
      <c r="J579" s="249"/>
    </row>
    <row r="580" spans="10:10" ht="33.75" customHeight="1" x14ac:dyDescent="0.35">
      <c r="J580" s="249"/>
    </row>
    <row r="581" spans="10:10" ht="33.75" customHeight="1" x14ac:dyDescent="0.35">
      <c r="J581" s="249"/>
    </row>
    <row r="582" spans="10:10" ht="33.75" customHeight="1" x14ac:dyDescent="0.35">
      <c r="J582" s="249"/>
    </row>
    <row r="583" spans="10:10" ht="33.75" customHeight="1" x14ac:dyDescent="0.35">
      <c r="J583" s="249"/>
    </row>
    <row r="584" spans="10:10" ht="33.75" customHeight="1" x14ac:dyDescent="0.35">
      <c r="J584" s="249"/>
    </row>
    <row r="585" spans="10:10" ht="33.75" customHeight="1" x14ac:dyDescent="0.35">
      <c r="J585" s="249"/>
    </row>
    <row r="586" spans="10:10" ht="33.75" customHeight="1" x14ac:dyDescent="0.35">
      <c r="J586" s="249"/>
    </row>
    <row r="587" spans="10:10" ht="33.75" customHeight="1" x14ac:dyDescent="0.35">
      <c r="J587" s="249"/>
    </row>
    <row r="588" spans="10:10" ht="33.75" customHeight="1" x14ac:dyDescent="0.35">
      <c r="J588" s="249"/>
    </row>
    <row r="589" spans="10:10" ht="33.75" customHeight="1" x14ac:dyDescent="0.35">
      <c r="J589" s="249"/>
    </row>
    <row r="590" spans="10:10" ht="33.75" customHeight="1" x14ac:dyDescent="0.35">
      <c r="J590" s="249"/>
    </row>
    <row r="591" spans="10:10" ht="33.75" customHeight="1" x14ac:dyDescent="0.35">
      <c r="J591" s="249"/>
    </row>
    <row r="592" spans="10:10" ht="33.75" customHeight="1" x14ac:dyDescent="0.35">
      <c r="J592" s="249"/>
    </row>
    <row r="593" spans="10:10" ht="33.75" customHeight="1" x14ac:dyDescent="0.35">
      <c r="J593" s="249"/>
    </row>
    <row r="594" spans="10:10" ht="33.75" customHeight="1" x14ac:dyDescent="0.35">
      <c r="J594" s="249"/>
    </row>
    <row r="595" spans="10:10" ht="33.75" customHeight="1" x14ac:dyDescent="0.35">
      <c r="J595" s="249"/>
    </row>
    <row r="596" spans="10:10" ht="33.75" customHeight="1" x14ac:dyDescent="0.35">
      <c r="J596" s="249"/>
    </row>
    <row r="597" spans="10:10" ht="33.75" customHeight="1" x14ac:dyDescent="0.35">
      <c r="J597" s="249"/>
    </row>
    <row r="598" spans="10:10" ht="33.75" customHeight="1" x14ac:dyDescent="0.35">
      <c r="J598" s="249"/>
    </row>
    <row r="599" spans="10:10" ht="33.75" customHeight="1" x14ac:dyDescent="0.35">
      <c r="J599" s="249"/>
    </row>
    <row r="600" spans="10:10" ht="33.75" customHeight="1" x14ac:dyDescent="0.35">
      <c r="J600" s="249"/>
    </row>
    <row r="601" spans="10:10" ht="33.75" customHeight="1" x14ac:dyDescent="0.35">
      <c r="J601" s="249"/>
    </row>
    <row r="602" spans="10:10" ht="33.75" customHeight="1" x14ac:dyDescent="0.35">
      <c r="J602" s="249"/>
    </row>
    <row r="603" spans="10:10" ht="33.75" customHeight="1" x14ac:dyDescent="0.35">
      <c r="J603" s="249"/>
    </row>
    <row r="604" spans="10:10" ht="33.75" customHeight="1" x14ac:dyDescent="0.35">
      <c r="J604" s="249"/>
    </row>
    <row r="605" spans="10:10" ht="33.75" customHeight="1" x14ac:dyDescent="0.35">
      <c r="J605" s="249"/>
    </row>
    <row r="606" spans="10:10" ht="33.75" customHeight="1" x14ac:dyDescent="0.35">
      <c r="J606" s="249"/>
    </row>
    <row r="607" spans="10:10" ht="33.75" customHeight="1" x14ac:dyDescent="0.35">
      <c r="J607" s="249"/>
    </row>
    <row r="608" spans="10:10" ht="33.75" customHeight="1" x14ac:dyDescent="0.35">
      <c r="J608" s="249"/>
    </row>
    <row r="609" spans="10:10" ht="33.75" customHeight="1" x14ac:dyDescent="0.35">
      <c r="J609" s="249"/>
    </row>
    <row r="610" spans="10:10" ht="33.75" customHeight="1" x14ac:dyDescent="0.35">
      <c r="J610" s="249"/>
    </row>
    <row r="611" spans="10:10" ht="33.75" customHeight="1" x14ac:dyDescent="0.35">
      <c r="J611" s="249"/>
    </row>
    <row r="612" spans="10:10" ht="33.75" customHeight="1" x14ac:dyDescent="0.35">
      <c r="J612" s="249"/>
    </row>
    <row r="613" spans="10:10" ht="33.75" customHeight="1" x14ac:dyDescent="0.35">
      <c r="J613" s="249"/>
    </row>
    <row r="614" spans="10:10" ht="33.75" customHeight="1" x14ac:dyDescent="0.35">
      <c r="J614" s="249"/>
    </row>
    <row r="615" spans="10:10" ht="33.75" customHeight="1" x14ac:dyDescent="0.35">
      <c r="J615" s="249"/>
    </row>
    <row r="616" spans="10:10" ht="33.75" customHeight="1" x14ac:dyDescent="0.35">
      <c r="J616" s="249"/>
    </row>
    <row r="617" spans="10:10" ht="33.75" customHeight="1" x14ac:dyDescent="0.35">
      <c r="J617" s="249"/>
    </row>
    <row r="618" spans="10:10" ht="33.75" customHeight="1" x14ac:dyDescent="0.35">
      <c r="J618" s="249"/>
    </row>
    <row r="619" spans="10:10" ht="33.75" customHeight="1" x14ac:dyDescent="0.35">
      <c r="J619" s="249"/>
    </row>
    <row r="620" spans="10:10" ht="33.75" customHeight="1" x14ac:dyDescent="0.35">
      <c r="J620" s="249"/>
    </row>
    <row r="621" spans="10:10" ht="33.75" customHeight="1" x14ac:dyDescent="0.35">
      <c r="J621" s="249"/>
    </row>
    <row r="622" spans="10:10" ht="33.75" customHeight="1" x14ac:dyDescent="0.35">
      <c r="J622" s="249"/>
    </row>
    <row r="623" spans="10:10" ht="33.75" customHeight="1" x14ac:dyDescent="0.35">
      <c r="J623" s="249"/>
    </row>
    <row r="624" spans="10:10" ht="33.75" customHeight="1" x14ac:dyDescent="0.35">
      <c r="J624" s="249"/>
    </row>
    <row r="625" spans="10:10" ht="33.75" customHeight="1" x14ac:dyDescent="0.35">
      <c r="J625" s="249"/>
    </row>
    <row r="626" spans="10:10" ht="33.75" customHeight="1" x14ac:dyDescent="0.35">
      <c r="J626" s="249"/>
    </row>
    <row r="627" spans="10:10" ht="33.75" customHeight="1" x14ac:dyDescent="0.35">
      <c r="J627" s="249"/>
    </row>
    <row r="628" spans="10:10" ht="33.75" customHeight="1" x14ac:dyDescent="0.35">
      <c r="J628" s="249"/>
    </row>
    <row r="629" spans="10:10" ht="33.75" customHeight="1" x14ac:dyDescent="0.35">
      <c r="J629" s="249"/>
    </row>
    <row r="630" spans="10:10" ht="33.75" customHeight="1" x14ac:dyDescent="0.35">
      <c r="J630" s="249"/>
    </row>
    <row r="631" spans="10:10" ht="33.75" customHeight="1" x14ac:dyDescent="0.35">
      <c r="J631" s="249"/>
    </row>
    <row r="632" spans="10:10" ht="33.75" customHeight="1" x14ac:dyDescent="0.35">
      <c r="J632" s="249"/>
    </row>
    <row r="633" spans="10:10" ht="33.75" customHeight="1" x14ac:dyDescent="0.35">
      <c r="J633" s="249"/>
    </row>
    <row r="634" spans="10:10" ht="33.75" customHeight="1" x14ac:dyDescent="0.35">
      <c r="J634" s="249"/>
    </row>
    <row r="635" spans="10:10" ht="33.75" customHeight="1" x14ac:dyDescent="0.35">
      <c r="J635" s="249"/>
    </row>
    <row r="636" spans="10:10" ht="33.75" customHeight="1" x14ac:dyDescent="0.35">
      <c r="J636" s="249"/>
    </row>
    <row r="637" spans="10:10" ht="33.75" customHeight="1" x14ac:dyDescent="0.35">
      <c r="J637" s="249"/>
    </row>
    <row r="638" spans="10:10" ht="33.75" customHeight="1" x14ac:dyDescent="0.35">
      <c r="J638" s="249"/>
    </row>
    <row r="639" spans="10:10" ht="33.75" customHeight="1" x14ac:dyDescent="0.35">
      <c r="J639" s="249"/>
    </row>
    <row r="640" spans="10:10" ht="33.75" customHeight="1" x14ac:dyDescent="0.35">
      <c r="J640" s="249"/>
    </row>
    <row r="641" spans="10:10" ht="33.75" customHeight="1" x14ac:dyDescent="0.35">
      <c r="J641" s="249"/>
    </row>
    <row r="642" spans="10:10" ht="33.75" customHeight="1" x14ac:dyDescent="0.35">
      <c r="J642" s="249"/>
    </row>
    <row r="643" spans="10:10" ht="33.75" customHeight="1" x14ac:dyDescent="0.35">
      <c r="J643" s="249"/>
    </row>
    <row r="644" spans="10:10" ht="33.75" customHeight="1" x14ac:dyDescent="0.35">
      <c r="J644" s="249"/>
    </row>
    <row r="645" spans="10:10" ht="33.75" customHeight="1" x14ac:dyDescent="0.35">
      <c r="J645" s="249"/>
    </row>
    <row r="646" spans="10:10" ht="33.75" customHeight="1" x14ac:dyDescent="0.35">
      <c r="J646" s="249"/>
    </row>
    <row r="647" spans="10:10" ht="33.75" customHeight="1" x14ac:dyDescent="0.35">
      <c r="J647" s="249"/>
    </row>
    <row r="648" spans="10:10" ht="33.75" customHeight="1" x14ac:dyDescent="0.35">
      <c r="J648" s="249"/>
    </row>
    <row r="649" spans="10:10" ht="33.75" customHeight="1" x14ac:dyDescent="0.35">
      <c r="J649" s="249"/>
    </row>
    <row r="650" spans="10:10" ht="33.75" customHeight="1" x14ac:dyDescent="0.35">
      <c r="J650" s="249"/>
    </row>
    <row r="651" spans="10:10" ht="33.75" customHeight="1" x14ac:dyDescent="0.35">
      <c r="J651" s="249"/>
    </row>
    <row r="652" spans="10:10" ht="33.75" customHeight="1" x14ac:dyDescent="0.35">
      <c r="J652" s="249"/>
    </row>
    <row r="653" spans="10:10" ht="33.75" customHeight="1" x14ac:dyDescent="0.35">
      <c r="J653" s="249"/>
    </row>
    <row r="654" spans="10:10" ht="33.75" customHeight="1" x14ac:dyDescent="0.35">
      <c r="J654" s="249"/>
    </row>
    <row r="655" spans="10:10" ht="33.75" customHeight="1" x14ac:dyDescent="0.35">
      <c r="J655" s="249"/>
    </row>
    <row r="656" spans="10:10" ht="33.75" customHeight="1" x14ac:dyDescent="0.35">
      <c r="J656" s="249"/>
    </row>
    <row r="657" spans="10:10" ht="33.75" customHeight="1" x14ac:dyDescent="0.35">
      <c r="J657" s="249"/>
    </row>
    <row r="658" spans="10:10" ht="33.75" customHeight="1" x14ac:dyDescent="0.35">
      <c r="J658" s="249"/>
    </row>
    <row r="659" spans="10:10" ht="33.75" customHeight="1" x14ac:dyDescent="0.35">
      <c r="J659" s="249"/>
    </row>
    <row r="660" spans="10:10" ht="33.75" customHeight="1" x14ac:dyDescent="0.35">
      <c r="J660" s="249"/>
    </row>
    <row r="661" spans="10:10" ht="33.75" customHeight="1" x14ac:dyDescent="0.35">
      <c r="J661" s="249"/>
    </row>
    <row r="662" spans="10:10" ht="33.75" customHeight="1" x14ac:dyDescent="0.35">
      <c r="J662" s="249"/>
    </row>
    <row r="663" spans="10:10" ht="33.75" customHeight="1" x14ac:dyDescent="0.35">
      <c r="J663" s="249"/>
    </row>
    <row r="664" spans="10:10" ht="33.75" customHeight="1" x14ac:dyDescent="0.35">
      <c r="J664" s="249"/>
    </row>
    <row r="665" spans="10:10" ht="33.75" customHeight="1" x14ac:dyDescent="0.35">
      <c r="J665" s="249"/>
    </row>
    <row r="666" spans="10:10" ht="33.75" customHeight="1" x14ac:dyDescent="0.35">
      <c r="J666" s="249"/>
    </row>
    <row r="667" spans="10:10" ht="33.75" customHeight="1" x14ac:dyDescent="0.35">
      <c r="J667" s="249"/>
    </row>
    <row r="668" spans="10:10" ht="33.75" customHeight="1" x14ac:dyDescent="0.35">
      <c r="J668" s="249"/>
    </row>
    <row r="669" spans="10:10" ht="33.75" customHeight="1" x14ac:dyDescent="0.35">
      <c r="J669" s="249"/>
    </row>
    <row r="670" spans="10:10" ht="33.75" customHeight="1" x14ac:dyDescent="0.35">
      <c r="J670" s="249"/>
    </row>
    <row r="671" spans="10:10" ht="33.75" customHeight="1" x14ac:dyDescent="0.35">
      <c r="J671" s="249"/>
    </row>
    <row r="672" spans="10:10" ht="33.75" customHeight="1" x14ac:dyDescent="0.35">
      <c r="J672" s="249"/>
    </row>
    <row r="673" spans="10:10" ht="33.75" customHeight="1" x14ac:dyDescent="0.35">
      <c r="J673" s="249"/>
    </row>
    <row r="674" spans="10:10" ht="33.75" customHeight="1" x14ac:dyDescent="0.35">
      <c r="J674" s="249"/>
    </row>
    <row r="675" spans="10:10" ht="33.75" customHeight="1" x14ac:dyDescent="0.35">
      <c r="J675" s="249"/>
    </row>
    <row r="676" spans="10:10" ht="33.75" customHeight="1" x14ac:dyDescent="0.35">
      <c r="J676" s="249"/>
    </row>
    <row r="677" spans="10:10" ht="33.75" customHeight="1" x14ac:dyDescent="0.35">
      <c r="J677" s="249"/>
    </row>
    <row r="678" spans="10:10" ht="33.75" customHeight="1" x14ac:dyDescent="0.35">
      <c r="J678" s="249"/>
    </row>
    <row r="679" spans="10:10" ht="33.75" customHeight="1" x14ac:dyDescent="0.35">
      <c r="J679" s="249"/>
    </row>
    <row r="680" spans="10:10" ht="33.75" customHeight="1" x14ac:dyDescent="0.35">
      <c r="J680" s="249"/>
    </row>
    <row r="681" spans="10:10" ht="33.75" customHeight="1" x14ac:dyDescent="0.35">
      <c r="J681" s="249"/>
    </row>
    <row r="682" spans="10:10" ht="33.75" customHeight="1" x14ac:dyDescent="0.35">
      <c r="J682" s="249"/>
    </row>
    <row r="683" spans="10:10" ht="33.75" customHeight="1" x14ac:dyDescent="0.35">
      <c r="J683" s="249"/>
    </row>
    <row r="684" spans="10:10" ht="33.75" customHeight="1" x14ac:dyDescent="0.35">
      <c r="J684" s="249"/>
    </row>
    <row r="685" spans="10:10" ht="33.75" customHeight="1" x14ac:dyDescent="0.35">
      <c r="J685" s="249"/>
    </row>
    <row r="686" spans="10:10" ht="33.75" customHeight="1" x14ac:dyDescent="0.35">
      <c r="J686" s="249"/>
    </row>
    <row r="687" spans="10:10" ht="33.75" customHeight="1" x14ac:dyDescent="0.35">
      <c r="J687" s="249"/>
    </row>
    <row r="688" spans="10:10" ht="33.75" customHeight="1" x14ac:dyDescent="0.35">
      <c r="J688" s="249"/>
    </row>
    <row r="689" spans="10:10" ht="33.75" customHeight="1" x14ac:dyDescent="0.35">
      <c r="J689" s="249"/>
    </row>
    <row r="690" spans="10:10" ht="33.75" customHeight="1" x14ac:dyDescent="0.35">
      <c r="J690" s="249"/>
    </row>
    <row r="691" spans="10:10" ht="33.75" customHeight="1" x14ac:dyDescent="0.35">
      <c r="J691" s="249"/>
    </row>
    <row r="692" spans="10:10" ht="33.75" customHeight="1" x14ac:dyDescent="0.35">
      <c r="J692" s="249"/>
    </row>
    <row r="693" spans="10:10" ht="33.75" customHeight="1" x14ac:dyDescent="0.35">
      <c r="J693" s="249"/>
    </row>
    <row r="694" spans="10:10" ht="33.75" customHeight="1" x14ac:dyDescent="0.35">
      <c r="J694" s="249"/>
    </row>
    <row r="695" spans="10:10" ht="33.75" customHeight="1" x14ac:dyDescent="0.35">
      <c r="J695" s="249"/>
    </row>
    <row r="696" spans="10:10" ht="33.75" customHeight="1" x14ac:dyDescent="0.35">
      <c r="J696" s="249"/>
    </row>
    <row r="697" spans="10:10" ht="33.75" customHeight="1" x14ac:dyDescent="0.35">
      <c r="J697" s="249"/>
    </row>
    <row r="698" spans="10:10" ht="33.75" customHeight="1" x14ac:dyDescent="0.35">
      <c r="J698" s="249"/>
    </row>
    <row r="699" spans="10:10" ht="33.75" customHeight="1" x14ac:dyDescent="0.35">
      <c r="J699" s="249"/>
    </row>
    <row r="700" spans="10:10" ht="33.75" customHeight="1" x14ac:dyDescent="0.35">
      <c r="J700" s="249"/>
    </row>
    <row r="701" spans="10:10" ht="33.75" customHeight="1" x14ac:dyDescent="0.35">
      <c r="J701" s="249"/>
    </row>
  </sheetData>
  <autoFilter ref="G1:G120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view="pageBreakPreview" zoomScale="69" zoomScaleNormal="51" zoomScaleSheetLayoutView="69" workbookViewId="0">
      <selection activeCell="A5" sqref="A5:N5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6.42578125" style="53" customWidth="1"/>
    <col min="3" max="3" width="114.42578125" customWidth="1"/>
    <col min="4" max="4" width="64.5703125" customWidth="1"/>
    <col min="5" max="5" width="24.85546875" customWidth="1"/>
    <col min="6" max="6" width="27.140625" customWidth="1"/>
    <col min="7" max="7" width="23.85546875" style="155" customWidth="1"/>
    <col min="8" max="8" width="22" customWidth="1"/>
    <col min="9" max="9" width="20" customWidth="1"/>
    <col min="10" max="10" width="21.5703125" customWidth="1"/>
    <col min="11" max="11" width="22" customWidth="1"/>
    <col min="12" max="13" width="27.7109375" style="72" customWidth="1"/>
    <col min="14" max="14" width="42.85546875" style="72" customWidth="1"/>
  </cols>
  <sheetData>
    <row r="1" spans="1:14" s="261" customFormat="1" ht="46.5" customHeight="1" x14ac:dyDescent="0.5"/>
    <row r="2" spans="1:14" ht="30" customHeight="1" x14ac:dyDescent="0.25">
      <c r="A2" s="93"/>
      <c r="B2" s="49"/>
      <c r="C2" s="2"/>
      <c r="D2" s="2"/>
      <c r="E2" s="2"/>
      <c r="F2" s="2"/>
      <c r="G2" s="146"/>
      <c r="H2" s="2"/>
      <c r="I2" s="2"/>
      <c r="J2" s="2"/>
      <c r="K2" s="2"/>
      <c r="L2" s="68"/>
      <c r="M2" s="68"/>
      <c r="N2" s="68"/>
    </row>
    <row r="3" spans="1:14" ht="9" customHeight="1" x14ac:dyDescent="0.25">
      <c r="A3" s="94"/>
      <c r="B3" s="81"/>
      <c r="C3" s="68"/>
      <c r="D3" s="68"/>
      <c r="E3" s="68"/>
      <c r="F3" s="68"/>
      <c r="G3" s="146"/>
      <c r="H3" s="68"/>
      <c r="I3" s="68"/>
      <c r="J3" s="68"/>
      <c r="K3" s="68"/>
      <c r="L3" s="68"/>
      <c r="M3" s="68"/>
      <c r="N3" s="68"/>
    </row>
    <row r="4" spans="1:14" ht="21.75" customHeight="1" x14ac:dyDescent="0.25">
      <c r="A4" s="258" t="s">
        <v>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4" ht="31.5" customHeight="1" x14ac:dyDescent="0.25">
      <c r="A5" s="259" t="s">
        <v>435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4" ht="36" customHeight="1" x14ac:dyDescent="0.25">
      <c r="A6" s="258" t="s">
        <v>405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</row>
    <row r="7" spans="1:14" ht="28.5" customHeight="1" x14ac:dyDescent="0.45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</row>
    <row r="8" spans="1:14" ht="46.5" customHeight="1" x14ac:dyDescent="0.45">
      <c r="A8" s="32" t="s">
        <v>1</v>
      </c>
      <c r="B8" s="32" t="s">
        <v>2</v>
      </c>
      <c r="C8" s="6" t="s">
        <v>3</v>
      </c>
      <c r="D8" s="6" t="s">
        <v>4</v>
      </c>
      <c r="E8" s="110" t="s">
        <v>5</v>
      </c>
      <c r="F8" s="110" t="s">
        <v>144</v>
      </c>
      <c r="G8" s="147" t="s">
        <v>147</v>
      </c>
      <c r="H8" s="111" t="s">
        <v>6</v>
      </c>
      <c r="I8" s="110" t="s">
        <v>7</v>
      </c>
      <c r="J8" s="111" t="s">
        <v>8</v>
      </c>
      <c r="K8" s="110" t="s">
        <v>9</v>
      </c>
      <c r="L8" s="7" t="s">
        <v>10</v>
      </c>
      <c r="M8" s="7" t="s">
        <v>11</v>
      </c>
      <c r="N8" s="145" t="s">
        <v>12</v>
      </c>
    </row>
    <row r="9" spans="1:14" ht="34.5" customHeight="1" x14ac:dyDescent="0.45">
      <c r="A9" s="33">
        <v>1</v>
      </c>
      <c r="B9" s="92" t="s">
        <v>336</v>
      </c>
      <c r="C9" s="242" t="s">
        <v>232</v>
      </c>
      <c r="D9" s="242" t="s">
        <v>23</v>
      </c>
      <c r="E9" s="96" t="s">
        <v>152</v>
      </c>
      <c r="F9" s="96" t="s">
        <v>146</v>
      </c>
      <c r="G9" s="148">
        <v>120000</v>
      </c>
      <c r="H9" s="143">
        <v>16809.939999999999</v>
      </c>
      <c r="I9" s="243">
        <v>25</v>
      </c>
      <c r="J9" s="243">
        <v>3444</v>
      </c>
      <c r="K9" s="243">
        <v>3648</v>
      </c>
      <c r="L9" s="233">
        <v>27459.86</v>
      </c>
      <c r="M9" s="233">
        <f>+H9+I9+J9+K9+L9</f>
        <v>51386.8</v>
      </c>
      <c r="N9" s="234">
        <f>+G9-M9</f>
        <v>68613.2</v>
      </c>
    </row>
    <row r="10" spans="1:14" ht="34.5" customHeight="1" x14ac:dyDescent="0.45">
      <c r="A10" s="33">
        <v>2</v>
      </c>
      <c r="B10" s="92" t="s">
        <v>19</v>
      </c>
      <c r="C10" s="242" t="s">
        <v>178</v>
      </c>
      <c r="D10" s="242" t="s">
        <v>22</v>
      </c>
      <c r="E10" s="96" t="s">
        <v>152</v>
      </c>
      <c r="F10" s="96" t="s">
        <v>146</v>
      </c>
      <c r="G10" s="148">
        <v>115000</v>
      </c>
      <c r="H10" s="143">
        <v>15153.87</v>
      </c>
      <c r="I10" s="243">
        <v>25</v>
      </c>
      <c r="J10" s="243">
        <v>3300.5</v>
      </c>
      <c r="K10" s="243">
        <v>3496</v>
      </c>
      <c r="L10" s="233">
        <v>4054.58</v>
      </c>
      <c r="M10" s="233">
        <f>+H10+I10+J10+K10+L10</f>
        <v>26029.950000000004</v>
      </c>
      <c r="N10" s="234">
        <f>+G10-M10</f>
        <v>88970.049999999988</v>
      </c>
    </row>
    <row r="11" spans="1:14" ht="34.5" customHeight="1" x14ac:dyDescent="0.45">
      <c r="A11" s="106" t="s">
        <v>249</v>
      </c>
      <c r="B11" s="96" t="s">
        <v>188</v>
      </c>
      <c r="C11" s="96" t="s">
        <v>189</v>
      </c>
      <c r="D11" s="96" t="s">
        <v>23</v>
      </c>
      <c r="E11" s="96" t="s">
        <v>152</v>
      </c>
      <c r="F11" s="96" t="s">
        <v>145</v>
      </c>
      <c r="G11" s="149">
        <v>115000</v>
      </c>
      <c r="H11" s="143">
        <v>15633.81</v>
      </c>
      <c r="I11" s="243">
        <v>25</v>
      </c>
      <c r="J11" s="243">
        <v>3300.5</v>
      </c>
      <c r="K11" s="243">
        <v>3496</v>
      </c>
      <c r="L11" s="141">
        <v>0</v>
      </c>
      <c r="M11" s="233">
        <f>+H11+I11+J11+K11+L11</f>
        <v>22455.309999999998</v>
      </c>
      <c r="N11" s="235">
        <f>+G11-M11</f>
        <v>92544.69</v>
      </c>
    </row>
    <row r="12" spans="1:14" ht="34.5" customHeight="1" x14ac:dyDescent="0.45">
      <c r="A12" s="33">
        <v>4</v>
      </c>
      <c r="B12" s="92" t="s">
        <v>427</v>
      </c>
      <c r="C12" s="96" t="s">
        <v>181</v>
      </c>
      <c r="D12" s="96" t="s">
        <v>23</v>
      </c>
      <c r="E12" s="96" t="s">
        <v>152</v>
      </c>
      <c r="F12" s="96" t="s">
        <v>145</v>
      </c>
      <c r="G12" s="148">
        <v>110000</v>
      </c>
      <c r="H12" s="143">
        <v>14457.69</v>
      </c>
      <c r="I12" s="243">
        <v>25</v>
      </c>
      <c r="J12" s="243">
        <v>3157</v>
      </c>
      <c r="K12" s="243">
        <v>3344</v>
      </c>
      <c r="L12" s="141">
        <v>0</v>
      </c>
      <c r="M12" s="233">
        <f t="shared" ref="M12" si="0">+H12+I12+J12+K12+L12</f>
        <v>20983.690000000002</v>
      </c>
      <c r="N12" s="235">
        <f t="shared" ref="N12" si="1">+G12-M12</f>
        <v>89016.31</v>
      </c>
    </row>
    <row r="13" spans="1:14" ht="34.5" customHeight="1" x14ac:dyDescent="0.45">
      <c r="A13" s="33">
        <v>5</v>
      </c>
      <c r="B13" s="92" t="s">
        <v>21</v>
      </c>
      <c r="C13" s="96" t="s">
        <v>160</v>
      </c>
      <c r="D13" s="96" t="s">
        <v>22</v>
      </c>
      <c r="E13" s="96" t="s">
        <v>152</v>
      </c>
      <c r="F13" s="96" t="s">
        <v>146</v>
      </c>
      <c r="G13" s="148">
        <v>100000</v>
      </c>
      <c r="H13" s="143">
        <v>12105.44</v>
      </c>
      <c r="I13" s="243">
        <v>25</v>
      </c>
      <c r="J13" s="243">
        <v>2870</v>
      </c>
      <c r="K13" s="243">
        <v>3040</v>
      </c>
      <c r="L13" s="233">
        <v>4269.6000000000004</v>
      </c>
      <c r="M13" s="233">
        <f t="shared" ref="M13:M36" si="2">+H13+I13+J13+K13+L13</f>
        <v>22310.04</v>
      </c>
      <c r="N13" s="235">
        <f t="shared" ref="N13:N29" si="3">+G13-M13</f>
        <v>77689.959999999992</v>
      </c>
    </row>
    <row r="14" spans="1:14" ht="34.5" customHeight="1" x14ac:dyDescent="0.45">
      <c r="A14" s="106" t="s">
        <v>252</v>
      </c>
      <c r="B14" s="92" t="s">
        <v>33</v>
      </c>
      <c r="C14" s="96" t="s">
        <v>166</v>
      </c>
      <c r="D14" s="96" t="s">
        <v>22</v>
      </c>
      <c r="E14" s="96" t="s">
        <v>152</v>
      </c>
      <c r="F14" s="96" t="s">
        <v>146</v>
      </c>
      <c r="G14" s="203">
        <v>75000</v>
      </c>
      <c r="H14" s="143">
        <v>0</v>
      </c>
      <c r="I14" s="243">
        <v>25</v>
      </c>
      <c r="J14" s="243">
        <v>2152.5</v>
      </c>
      <c r="K14" s="243">
        <v>2280</v>
      </c>
      <c r="L14" s="141">
        <v>4007.25</v>
      </c>
      <c r="M14" s="233">
        <f t="shared" ref="M14:M15" si="4">+H14+I14+J14+K14+L14</f>
        <v>8464.75</v>
      </c>
      <c r="N14" s="235">
        <f t="shared" ref="N14:N16" si="5">+G14-M14</f>
        <v>66535.25</v>
      </c>
    </row>
    <row r="15" spans="1:14" ht="34.5" customHeight="1" x14ac:dyDescent="0.45">
      <c r="A15" s="106" t="s">
        <v>253</v>
      </c>
      <c r="B15" s="96" t="s">
        <v>25</v>
      </c>
      <c r="C15" s="96" t="s">
        <v>164</v>
      </c>
      <c r="D15" s="96" t="s">
        <v>23</v>
      </c>
      <c r="E15" s="96" t="s">
        <v>152</v>
      </c>
      <c r="F15" s="96" t="s">
        <v>145</v>
      </c>
      <c r="G15" s="203">
        <v>75000</v>
      </c>
      <c r="H15" s="143">
        <v>6309.35</v>
      </c>
      <c r="I15" s="243">
        <v>25</v>
      </c>
      <c r="J15" s="243">
        <v>2152.5</v>
      </c>
      <c r="K15" s="243">
        <v>2280</v>
      </c>
      <c r="L15" s="141">
        <v>0</v>
      </c>
      <c r="M15" s="233">
        <f t="shared" si="4"/>
        <v>10766.85</v>
      </c>
      <c r="N15" s="235">
        <f t="shared" si="5"/>
        <v>64233.15</v>
      </c>
    </row>
    <row r="16" spans="1:14" ht="34.5" customHeight="1" x14ac:dyDescent="0.45">
      <c r="A16" s="106" t="s">
        <v>254</v>
      </c>
      <c r="B16" s="92" t="s">
        <v>303</v>
      </c>
      <c r="C16" s="96" t="s">
        <v>165</v>
      </c>
      <c r="D16" s="96" t="s">
        <v>23</v>
      </c>
      <c r="E16" s="96" t="s">
        <v>152</v>
      </c>
      <c r="F16" s="96" t="s">
        <v>145</v>
      </c>
      <c r="G16" s="148">
        <v>75000</v>
      </c>
      <c r="H16" s="143">
        <v>6309.35</v>
      </c>
      <c r="I16" s="243">
        <v>25</v>
      </c>
      <c r="J16" s="243">
        <v>2152.5</v>
      </c>
      <c r="K16" s="243">
        <v>2280</v>
      </c>
      <c r="L16" s="141">
        <v>0</v>
      </c>
      <c r="M16" s="233">
        <f>+H16+I16+J16+K16+L16</f>
        <v>10766.85</v>
      </c>
      <c r="N16" s="235">
        <f t="shared" si="5"/>
        <v>64233.15</v>
      </c>
    </row>
    <row r="17" spans="1:14" ht="34.5" customHeight="1" x14ac:dyDescent="0.45">
      <c r="A17" s="33">
        <v>9</v>
      </c>
      <c r="B17" s="96" t="s">
        <v>337</v>
      </c>
      <c r="C17" s="96" t="s">
        <v>181</v>
      </c>
      <c r="D17" s="96" t="s">
        <v>29</v>
      </c>
      <c r="E17" s="96" t="s">
        <v>152</v>
      </c>
      <c r="F17" s="96" t="s">
        <v>145</v>
      </c>
      <c r="G17" s="149">
        <v>65000</v>
      </c>
      <c r="H17" s="143">
        <v>4427.55</v>
      </c>
      <c r="I17" s="243">
        <v>25</v>
      </c>
      <c r="J17" s="243">
        <v>1865.5</v>
      </c>
      <c r="K17" s="243">
        <v>1976</v>
      </c>
      <c r="L17" s="141">
        <v>0</v>
      </c>
      <c r="M17" s="233">
        <f t="shared" ref="M17:M18" si="6">+H17+I17+J17+K17+L17</f>
        <v>8294.0499999999993</v>
      </c>
      <c r="N17" s="235">
        <f t="shared" ref="N17:N18" si="7">+G17-M17</f>
        <v>56705.95</v>
      </c>
    </row>
    <row r="18" spans="1:14" ht="34.5" customHeight="1" x14ac:dyDescent="0.45">
      <c r="A18" s="106" t="s">
        <v>256</v>
      </c>
      <c r="B18" s="96" t="s">
        <v>324</v>
      </c>
      <c r="C18" s="96" t="s">
        <v>364</v>
      </c>
      <c r="D18" s="96" t="s">
        <v>22</v>
      </c>
      <c r="E18" s="96" t="s">
        <v>152</v>
      </c>
      <c r="F18" s="96" t="s">
        <v>146</v>
      </c>
      <c r="G18" s="149">
        <v>65000</v>
      </c>
      <c r="H18" s="143">
        <v>4427.55</v>
      </c>
      <c r="I18" s="243">
        <v>25</v>
      </c>
      <c r="J18" s="243">
        <v>1865.5</v>
      </c>
      <c r="K18" s="243">
        <v>1976</v>
      </c>
      <c r="L18" s="141">
        <v>0</v>
      </c>
      <c r="M18" s="233">
        <f t="shared" si="6"/>
        <v>8294.0499999999993</v>
      </c>
      <c r="N18" s="235">
        <f t="shared" si="7"/>
        <v>56705.95</v>
      </c>
    </row>
    <row r="19" spans="1:14" ht="34.5" customHeight="1" x14ac:dyDescent="0.45">
      <c r="A19" s="106" t="s">
        <v>257</v>
      </c>
      <c r="B19" s="92" t="s">
        <v>325</v>
      </c>
      <c r="C19" s="96" t="s">
        <v>160</v>
      </c>
      <c r="D19" s="96" t="s">
        <v>29</v>
      </c>
      <c r="E19" s="96" t="s">
        <v>152</v>
      </c>
      <c r="F19" s="96" t="s">
        <v>146</v>
      </c>
      <c r="G19" s="148">
        <v>60000</v>
      </c>
      <c r="H19" s="143">
        <v>3486.65</v>
      </c>
      <c r="I19" s="243">
        <v>25</v>
      </c>
      <c r="J19" s="243">
        <v>1722</v>
      </c>
      <c r="K19" s="243">
        <v>1824</v>
      </c>
      <c r="L19" s="141">
        <v>0</v>
      </c>
      <c r="M19" s="233">
        <f t="shared" ref="M19" si="8">+H19+I19+J19+K19+L19</f>
        <v>7057.65</v>
      </c>
      <c r="N19" s="235">
        <f t="shared" ref="N19" si="9">+G19-M19</f>
        <v>52942.35</v>
      </c>
    </row>
    <row r="20" spans="1:14" ht="34.5" customHeight="1" x14ac:dyDescent="0.45">
      <c r="A20" s="33">
        <v>12</v>
      </c>
      <c r="B20" s="79" t="s">
        <v>26</v>
      </c>
      <c r="C20" s="77" t="s">
        <v>162</v>
      </c>
      <c r="D20" s="96" t="s">
        <v>239</v>
      </c>
      <c r="E20" s="96" t="s">
        <v>152</v>
      </c>
      <c r="F20" s="96" t="s">
        <v>145</v>
      </c>
      <c r="G20" s="148">
        <v>60000</v>
      </c>
      <c r="H20" s="143">
        <v>3486.65</v>
      </c>
      <c r="I20" s="243">
        <v>25</v>
      </c>
      <c r="J20" s="243">
        <v>1722</v>
      </c>
      <c r="K20" s="243">
        <v>1824</v>
      </c>
      <c r="L20" s="141">
        <v>0</v>
      </c>
      <c r="M20" s="233">
        <f t="shared" si="2"/>
        <v>7057.65</v>
      </c>
      <c r="N20" s="235">
        <f t="shared" si="3"/>
        <v>52942.35</v>
      </c>
    </row>
    <row r="21" spans="1:14" ht="34.5" customHeight="1" x14ac:dyDescent="0.45">
      <c r="A21" s="33">
        <v>13</v>
      </c>
      <c r="B21" s="92" t="s">
        <v>323</v>
      </c>
      <c r="C21" s="96" t="s">
        <v>235</v>
      </c>
      <c r="D21" s="96" t="s">
        <v>31</v>
      </c>
      <c r="E21" s="96" t="s">
        <v>152</v>
      </c>
      <c r="F21" s="96" t="s">
        <v>145</v>
      </c>
      <c r="G21" s="148">
        <v>60000</v>
      </c>
      <c r="H21" s="143">
        <v>3102.69</v>
      </c>
      <c r="I21" s="243">
        <v>25</v>
      </c>
      <c r="J21" s="243">
        <v>1722</v>
      </c>
      <c r="K21" s="243">
        <v>1824</v>
      </c>
      <c r="L21" s="141">
        <v>1919.78</v>
      </c>
      <c r="M21" s="233">
        <f t="shared" si="2"/>
        <v>8593.4700000000012</v>
      </c>
      <c r="N21" s="235">
        <f t="shared" si="3"/>
        <v>51406.53</v>
      </c>
    </row>
    <row r="22" spans="1:14" ht="34.5" customHeight="1" x14ac:dyDescent="0.45">
      <c r="A22" s="106" t="s">
        <v>260</v>
      </c>
      <c r="B22" s="96" t="s">
        <v>356</v>
      </c>
      <c r="C22" s="96" t="s">
        <v>235</v>
      </c>
      <c r="D22" s="96" t="s">
        <v>23</v>
      </c>
      <c r="E22" s="96" t="s">
        <v>152</v>
      </c>
      <c r="F22" s="96" t="s">
        <v>145</v>
      </c>
      <c r="G22" s="148">
        <v>60000</v>
      </c>
      <c r="H22" s="143">
        <v>3486.65</v>
      </c>
      <c r="I22" s="243">
        <v>25</v>
      </c>
      <c r="J22" s="243">
        <v>1722</v>
      </c>
      <c r="K22" s="243">
        <v>1824</v>
      </c>
      <c r="L22" s="141">
        <v>0</v>
      </c>
      <c r="M22" s="233">
        <f t="shared" si="2"/>
        <v>7057.65</v>
      </c>
      <c r="N22" s="235">
        <f t="shared" si="3"/>
        <v>52942.35</v>
      </c>
    </row>
    <row r="23" spans="1:14" ht="34.5" customHeight="1" x14ac:dyDescent="0.45">
      <c r="A23" s="106" t="s">
        <v>261</v>
      </c>
      <c r="B23" s="96" t="s">
        <v>345</v>
      </c>
      <c r="C23" s="96" t="s">
        <v>179</v>
      </c>
      <c r="D23" s="96" t="s">
        <v>23</v>
      </c>
      <c r="E23" s="96" t="s">
        <v>152</v>
      </c>
      <c r="F23" s="96" t="s">
        <v>145</v>
      </c>
      <c r="G23" s="148">
        <v>60000</v>
      </c>
      <c r="H23" s="143">
        <v>3486.65</v>
      </c>
      <c r="I23" s="243">
        <v>25</v>
      </c>
      <c r="J23" s="243">
        <v>1722</v>
      </c>
      <c r="K23" s="243">
        <v>1824</v>
      </c>
      <c r="L23" s="141">
        <v>0</v>
      </c>
      <c r="M23" s="233">
        <f t="shared" ref="M23" si="10">+H23+I23+J23+K23+L23</f>
        <v>7057.65</v>
      </c>
      <c r="N23" s="235">
        <f t="shared" ref="N23" si="11">+G23-M23</f>
        <v>52942.35</v>
      </c>
    </row>
    <row r="24" spans="1:14" ht="34.5" customHeight="1" x14ac:dyDescent="0.45">
      <c r="A24" s="106" t="s">
        <v>262</v>
      </c>
      <c r="B24" s="92" t="s">
        <v>180</v>
      </c>
      <c r="C24" s="96" t="s">
        <v>179</v>
      </c>
      <c r="D24" s="96" t="s">
        <v>194</v>
      </c>
      <c r="E24" s="96" t="s">
        <v>152</v>
      </c>
      <c r="F24" s="96" t="s">
        <v>145</v>
      </c>
      <c r="G24" s="148">
        <v>55000</v>
      </c>
      <c r="H24" s="143">
        <v>2559.6799999999998</v>
      </c>
      <c r="I24" s="243">
        <v>25</v>
      </c>
      <c r="J24" s="243">
        <v>1578.5</v>
      </c>
      <c r="K24" s="243">
        <v>1672</v>
      </c>
      <c r="L24" s="141">
        <v>0</v>
      </c>
      <c r="M24" s="233">
        <f>+H24+I24+J24+K24+L24</f>
        <v>5835.18</v>
      </c>
      <c r="N24" s="235">
        <f t="shared" ref="N24:N26" si="12">+G24-M24</f>
        <v>49164.82</v>
      </c>
    </row>
    <row r="25" spans="1:14" ht="34.5" customHeight="1" x14ac:dyDescent="0.45">
      <c r="A25" s="106" t="s">
        <v>263</v>
      </c>
      <c r="B25" s="96" t="s">
        <v>195</v>
      </c>
      <c r="C25" s="96" t="s">
        <v>160</v>
      </c>
      <c r="D25" s="96" t="s">
        <v>29</v>
      </c>
      <c r="E25" s="96" t="s">
        <v>152</v>
      </c>
      <c r="F25" s="96" t="s">
        <v>146</v>
      </c>
      <c r="G25" s="148">
        <v>55000</v>
      </c>
      <c r="H25" s="143">
        <v>2559.6799999999998</v>
      </c>
      <c r="I25" s="243">
        <v>25</v>
      </c>
      <c r="J25" s="243">
        <v>1578.5</v>
      </c>
      <c r="K25" s="243">
        <v>1672</v>
      </c>
      <c r="L25" s="141">
        <v>0</v>
      </c>
      <c r="M25" s="233">
        <f t="shared" ref="M25:M26" si="13">+H25+I25+J25+K25+L25</f>
        <v>5835.18</v>
      </c>
      <c r="N25" s="235">
        <f t="shared" si="12"/>
        <v>49164.82</v>
      </c>
    </row>
    <row r="26" spans="1:14" ht="34.5" customHeight="1" x14ac:dyDescent="0.45">
      <c r="A26" s="106" t="s">
        <v>264</v>
      </c>
      <c r="B26" s="96" t="s">
        <v>192</v>
      </c>
      <c r="C26" s="96" t="s">
        <v>179</v>
      </c>
      <c r="D26" s="96" t="s">
        <v>402</v>
      </c>
      <c r="E26" s="96" t="s">
        <v>152</v>
      </c>
      <c r="F26" s="96" t="s">
        <v>145</v>
      </c>
      <c r="G26" s="149">
        <v>55000</v>
      </c>
      <c r="H26" s="143">
        <v>2559.6799999999998</v>
      </c>
      <c r="I26" s="243">
        <v>25</v>
      </c>
      <c r="J26" s="243">
        <v>1578.5</v>
      </c>
      <c r="K26" s="243">
        <v>1672</v>
      </c>
      <c r="L26" s="141">
        <v>0</v>
      </c>
      <c r="M26" s="233">
        <f t="shared" si="13"/>
        <v>5835.18</v>
      </c>
      <c r="N26" s="235">
        <f t="shared" si="12"/>
        <v>49164.82</v>
      </c>
    </row>
    <row r="27" spans="1:14" ht="34.5" customHeight="1" x14ac:dyDescent="0.45">
      <c r="A27" s="106" t="s">
        <v>265</v>
      </c>
      <c r="B27" s="96" t="s">
        <v>421</v>
      </c>
      <c r="C27" s="96" t="s">
        <v>179</v>
      </c>
      <c r="D27" s="96" t="s">
        <v>402</v>
      </c>
      <c r="E27" s="96" t="s">
        <v>152</v>
      </c>
      <c r="F27" s="96" t="s">
        <v>145</v>
      </c>
      <c r="G27" s="149">
        <v>55000</v>
      </c>
      <c r="H27" s="143">
        <v>2559.6799999999998</v>
      </c>
      <c r="I27" s="243">
        <v>25</v>
      </c>
      <c r="J27" s="243">
        <v>1578.5</v>
      </c>
      <c r="K27" s="243">
        <v>1672</v>
      </c>
      <c r="L27" s="141">
        <v>0</v>
      </c>
      <c r="M27" s="233">
        <f t="shared" ref="M27" si="14">+H27+I27+J27+K27+L27</f>
        <v>5835.18</v>
      </c>
      <c r="N27" s="235">
        <f t="shared" ref="N27" si="15">+G27-M27</f>
        <v>49164.82</v>
      </c>
    </row>
    <row r="28" spans="1:14" ht="34.5" customHeight="1" x14ac:dyDescent="0.45">
      <c r="A28" s="33">
        <v>20</v>
      </c>
      <c r="B28" s="92" t="s">
        <v>308</v>
      </c>
      <c r="C28" s="96" t="s">
        <v>309</v>
      </c>
      <c r="D28" s="96" t="s">
        <v>23</v>
      </c>
      <c r="E28" s="96" t="s">
        <v>152</v>
      </c>
      <c r="F28" s="96" t="s">
        <v>145</v>
      </c>
      <c r="G28" s="148">
        <v>50000</v>
      </c>
      <c r="H28" s="143">
        <v>1854</v>
      </c>
      <c r="I28" s="243">
        <v>25</v>
      </c>
      <c r="J28" s="243">
        <v>1435</v>
      </c>
      <c r="K28" s="243">
        <v>1520</v>
      </c>
      <c r="L28" s="141">
        <v>0</v>
      </c>
      <c r="M28" s="233">
        <f t="shared" si="2"/>
        <v>4834</v>
      </c>
      <c r="N28" s="235">
        <f t="shared" si="3"/>
        <v>45166</v>
      </c>
    </row>
    <row r="29" spans="1:14" ht="34.5" customHeight="1" x14ac:dyDescent="0.45">
      <c r="A29" s="106" t="s">
        <v>267</v>
      </c>
      <c r="B29" s="96" t="s">
        <v>190</v>
      </c>
      <c r="C29" s="96" t="s">
        <v>191</v>
      </c>
      <c r="D29" s="96" t="s">
        <v>196</v>
      </c>
      <c r="E29" s="96" t="s">
        <v>152</v>
      </c>
      <c r="F29" s="96" t="s">
        <v>146</v>
      </c>
      <c r="G29" s="149">
        <v>50000</v>
      </c>
      <c r="H29" s="143">
        <v>1854</v>
      </c>
      <c r="I29" s="243">
        <v>25</v>
      </c>
      <c r="J29" s="243">
        <v>1435</v>
      </c>
      <c r="K29" s="243">
        <v>1520</v>
      </c>
      <c r="L29" s="141">
        <v>0</v>
      </c>
      <c r="M29" s="233">
        <f t="shared" si="2"/>
        <v>4834</v>
      </c>
      <c r="N29" s="235">
        <f t="shared" si="3"/>
        <v>45166</v>
      </c>
    </row>
    <row r="30" spans="1:14" ht="34.5" customHeight="1" x14ac:dyDescent="0.45">
      <c r="A30" s="33">
        <v>22</v>
      </c>
      <c r="B30" s="77" t="s">
        <v>321</v>
      </c>
      <c r="C30" s="77" t="s">
        <v>193</v>
      </c>
      <c r="D30" s="77" t="s">
        <v>369</v>
      </c>
      <c r="E30" s="96" t="s">
        <v>152</v>
      </c>
      <c r="F30" s="77" t="s">
        <v>146</v>
      </c>
      <c r="G30" s="148">
        <v>50000</v>
      </c>
      <c r="H30" s="143">
        <v>1854</v>
      </c>
      <c r="I30" s="80">
        <v>25</v>
      </c>
      <c r="J30" s="80">
        <v>1435</v>
      </c>
      <c r="K30" s="80">
        <v>1520</v>
      </c>
      <c r="L30" s="141">
        <v>0</v>
      </c>
      <c r="M30" s="141">
        <f t="shared" ref="M30" si="16">+H30+I30+J30+K30+L30</f>
        <v>4834</v>
      </c>
      <c r="N30" s="235">
        <f t="shared" ref="N30:N32" si="17">+G30-M30</f>
        <v>45166</v>
      </c>
    </row>
    <row r="31" spans="1:14" ht="34.5" customHeight="1" x14ac:dyDescent="0.45">
      <c r="A31" s="33">
        <v>23</v>
      </c>
      <c r="B31" s="92" t="s">
        <v>359</v>
      </c>
      <c r="C31" s="96" t="s">
        <v>160</v>
      </c>
      <c r="D31" s="96" t="s">
        <v>31</v>
      </c>
      <c r="E31" s="96" t="s">
        <v>152</v>
      </c>
      <c r="F31" s="96" t="s">
        <v>145</v>
      </c>
      <c r="G31" s="148">
        <v>50000</v>
      </c>
      <c r="H31" s="143">
        <v>1854</v>
      </c>
      <c r="I31" s="243">
        <v>25</v>
      </c>
      <c r="J31" s="243">
        <v>1435</v>
      </c>
      <c r="K31" s="243">
        <v>1520</v>
      </c>
      <c r="L31" s="141">
        <v>0</v>
      </c>
      <c r="M31" s="233">
        <v>4834</v>
      </c>
      <c r="N31" s="235">
        <f t="shared" ref="N31" si="18">+G31-M31</f>
        <v>45166</v>
      </c>
    </row>
    <row r="32" spans="1:14" ht="34.5" customHeight="1" x14ac:dyDescent="0.45">
      <c r="A32" s="33">
        <v>24</v>
      </c>
      <c r="B32" s="92" t="s">
        <v>358</v>
      </c>
      <c r="C32" s="96" t="s">
        <v>179</v>
      </c>
      <c r="D32" s="96" t="s">
        <v>31</v>
      </c>
      <c r="E32" s="96" t="s">
        <v>152</v>
      </c>
      <c r="F32" s="96" t="s">
        <v>145</v>
      </c>
      <c r="G32" s="148">
        <v>50000</v>
      </c>
      <c r="H32" s="143">
        <v>1854</v>
      </c>
      <c r="I32" s="243">
        <v>25</v>
      </c>
      <c r="J32" s="243">
        <v>1435</v>
      </c>
      <c r="K32" s="243">
        <v>1520</v>
      </c>
      <c r="L32" s="141">
        <v>0</v>
      </c>
      <c r="M32" s="233">
        <v>4834</v>
      </c>
      <c r="N32" s="235">
        <f t="shared" si="17"/>
        <v>45166</v>
      </c>
    </row>
    <row r="33" spans="1:14" ht="34.5" customHeight="1" x14ac:dyDescent="0.45">
      <c r="A33" s="106" t="s">
        <v>423</v>
      </c>
      <c r="B33" s="96" t="s">
        <v>333</v>
      </c>
      <c r="C33" s="96" t="s">
        <v>166</v>
      </c>
      <c r="D33" s="96" t="s">
        <v>29</v>
      </c>
      <c r="E33" s="96" t="s">
        <v>152</v>
      </c>
      <c r="F33" s="96" t="s">
        <v>146</v>
      </c>
      <c r="G33" s="148">
        <v>50000</v>
      </c>
      <c r="H33" s="143">
        <v>0</v>
      </c>
      <c r="I33" s="243">
        <v>25</v>
      </c>
      <c r="J33" s="243">
        <v>1435</v>
      </c>
      <c r="K33" s="243">
        <v>1520</v>
      </c>
      <c r="L33" s="141">
        <v>4170.8999999999996</v>
      </c>
      <c r="M33" s="233">
        <f t="shared" ref="M33:M35" si="19">+H33+I33+J33+K33+L33</f>
        <v>7150.9</v>
      </c>
      <c r="N33" s="235">
        <f>+G33-M33</f>
        <v>42849.1</v>
      </c>
    </row>
    <row r="34" spans="1:14" ht="34.5" customHeight="1" x14ac:dyDescent="0.45">
      <c r="A34" s="33">
        <v>26</v>
      </c>
      <c r="B34" s="92" t="s">
        <v>355</v>
      </c>
      <c r="C34" s="96" t="s">
        <v>179</v>
      </c>
      <c r="D34" s="96" t="s">
        <v>31</v>
      </c>
      <c r="E34" s="96" t="s">
        <v>152</v>
      </c>
      <c r="F34" s="96" t="s">
        <v>145</v>
      </c>
      <c r="G34" s="148">
        <v>50000</v>
      </c>
      <c r="H34" s="143">
        <v>1854</v>
      </c>
      <c r="I34" s="243">
        <v>25</v>
      </c>
      <c r="J34" s="243">
        <v>1435</v>
      </c>
      <c r="K34" s="243">
        <v>1520</v>
      </c>
      <c r="L34" s="141">
        <v>0</v>
      </c>
      <c r="M34" s="233">
        <f t="shared" si="19"/>
        <v>4834</v>
      </c>
      <c r="N34" s="235">
        <f t="shared" ref="N34:N35" si="20">+G34-M34</f>
        <v>45166</v>
      </c>
    </row>
    <row r="35" spans="1:14" ht="34.5" customHeight="1" x14ac:dyDescent="0.45">
      <c r="A35" s="33">
        <v>27</v>
      </c>
      <c r="B35" s="92" t="s">
        <v>360</v>
      </c>
      <c r="C35" s="96" t="s">
        <v>179</v>
      </c>
      <c r="D35" s="96" t="s">
        <v>128</v>
      </c>
      <c r="E35" s="96" t="s">
        <v>152</v>
      </c>
      <c r="F35" s="96" t="s">
        <v>145</v>
      </c>
      <c r="G35" s="148">
        <v>45000</v>
      </c>
      <c r="H35" s="143">
        <v>1148.33</v>
      </c>
      <c r="I35" s="243">
        <v>25</v>
      </c>
      <c r="J35" s="243">
        <v>1291.5</v>
      </c>
      <c r="K35" s="243">
        <v>1368</v>
      </c>
      <c r="L35" s="141">
        <v>0</v>
      </c>
      <c r="M35" s="233">
        <f t="shared" si="19"/>
        <v>3832.83</v>
      </c>
      <c r="N35" s="235">
        <f t="shared" si="20"/>
        <v>41167.17</v>
      </c>
    </row>
    <row r="36" spans="1:14" ht="34.5" customHeight="1" x14ac:dyDescent="0.45">
      <c r="A36" s="33">
        <v>28</v>
      </c>
      <c r="B36" s="92" t="s">
        <v>34</v>
      </c>
      <c r="C36" s="96" t="s">
        <v>179</v>
      </c>
      <c r="D36" s="96" t="s">
        <v>184</v>
      </c>
      <c r="E36" s="96" t="s">
        <v>152</v>
      </c>
      <c r="F36" s="96" t="s">
        <v>145</v>
      </c>
      <c r="G36" s="148">
        <v>45000</v>
      </c>
      <c r="H36" s="143">
        <v>1148.33</v>
      </c>
      <c r="I36" s="243">
        <v>25</v>
      </c>
      <c r="J36" s="243">
        <v>1291.5</v>
      </c>
      <c r="K36" s="243">
        <v>1368</v>
      </c>
      <c r="L36" s="141">
        <v>0</v>
      </c>
      <c r="M36" s="233">
        <f t="shared" si="2"/>
        <v>3832.83</v>
      </c>
      <c r="N36" s="235">
        <f t="shared" ref="N36:N37" si="21">+G36-M36</f>
        <v>41167.17</v>
      </c>
    </row>
    <row r="37" spans="1:14" ht="34.5" customHeight="1" x14ac:dyDescent="0.45">
      <c r="A37" s="33">
        <v>29</v>
      </c>
      <c r="B37" s="96" t="s">
        <v>51</v>
      </c>
      <c r="C37" s="96" t="s">
        <v>157</v>
      </c>
      <c r="D37" s="96" t="s">
        <v>234</v>
      </c>
      <c r="E37" s="96" t="s">
        <v>152</v>
      </c>
      <c r="F37" s="96" t="s">
        <v>145</v>
      </c>
      <c r="G37" s="244">
        <v>45000</v>
      </c>
      <c r="H37" s="143">
        <v>1148.33</v>
      </c>
      <c r="I37" s="243">
        <v>25</v>
      </c>
      <c r="J37" s="243">
        <v>1291.5</v>
      </c>
      <c r="K37" s="243">
        <v>1368</v>
      </c>
      <c r="L37" s="141">
        <v>0</v>
      </c>
      <c r="M37" s="233">
        <f t="shared" ref="M37" si="22">+H37+I37+J37+K37+L37</f>
        <v>3832.83</v>
      </c>
      <c r="N37" s="235">
        <f t="shared" si="21"/>
        <v>41167.17</v>
      </c>
    </row>
    <row r="38" spans="1:14" ht="34.5" customHeight="1" x14ac:dyDescent="0.45">
      <c r="A38" s="33">
        <v>30</v>
      </c>
      <c r="B38" s="92" t="s">
        <v>228</v>
      </c>
      <c r="C38" s="96" t="s">
        <v>229</v>
      </c>
      <c r="D38" s="96" t="s">
        <v>39</v>
      </c>
      <c r="E38" s="96" t="s">
        <v>152</v>
      </c>
      <c r="F38" s="96" t="s">
        <v>145</v>
      </c>
      <c r="G38" s="148">
        <v>45000</v>
      </c>
      <c r="H38" s="143">
        <v>1148.33</v>
      </c>
      <c r="I38" s="243">
        <v>25</v>
      </c>
      <c r="J38" s="243">
        <v>1291.5</v>
      </c>
      <c r="K38" s="243">
        <v>1368</v>
      </c>
      <c r="L38" s="141">
        <v>0</v>
      </c>
      <c r="M38" s="233">
        <f>+H38+I38+J38+K38+L38</f>
        <v>3832.83</v>
      </c>
      <c r="N38" s="235">
        <f t="shared" ref="N38" si="23">+G38-M38</f>
        <v>41167.17</v>
      </c>
    </row>
    <row r="39" spans="1:14" ht="34.5" customHeight="1" x14ac:dyDescent="0.45">
      <c r="A39" s="33">
        <v>31</v>
      </c>
      <c r="B39" s="96" t="s">
        <v>151</v>
      </c>
      <c r="C39" s="96" t="s">
        <v>164</v>
      </c>
      <c r="D39" s="96" t="s">
        <v>142</v>
      </c>
      <c r="E39" s="96" t="s">
        <v>152</v>
      </c>
      <c r="F39" s="96" t="s">
        <v>145</v>
      </c>
      <c r="G39" s="148">
        <v>45000</v>
      </c>
      <c r="H39" s="143">
        <v>1148.33</v>
      </c>
      <c r="I39" s="243">
        <v>25</v>
      </c>
      <c r="J39" s="243">
        <v>1291.5</v>
      </c>
      <c r="K39" s="243">
        <v>1368</v>
      </c>
      <c r="L39" s="141">
        <v>0</v>
      </c>
      <c r="M39" s="233">
        <f t="shared" ref="M39:M45" si="24">+H39+I39+J39+K39+L39</f>
        <v>3832.83</v>
      </c>
      <c r="N39" s="235">
        <f t="shared" ref="N39:N45" si="25">+G39-M39</f>
        <v>41167.17</v>
      </c>
    </row>
    <row r="40" spans="1:14" ht="34.5" customHeight="1" x14ac:dyDescent="0.45">
      <c r="A40" s="33">
        <v>32</v>
      </c>
      <c r="B40" s="245" t="s">
        <v>313</v>
      </c>
      <c r="C40" s="96" t="s">
        <v>179</v>
      </c>
      <c r="D40" s="96" t="s">
        <v>128</v>
      </c>
      <c r="E40" s="96" t="s">
        <v>152</v>
      </c>
      <c r="F40" s="96" t="s">
        <v>146</v>
      </c>
      <c r="G40" s="148">
        <v>45000</v>
      </c>
      <c r="H40" s="143">
        <v>1148.33</v>
      </c>
      <c r="I40" s="243">
        <v>25</v>
      </c>
      <c r="J40" s="243">
        <v>1291.5</v>
      </c>
      <c r="K40" s="243">
        <v>1368</v>
      </c>
      <c r="L40" s="141">
        <v>0</v>
      </c>
      <c r="M40" s="233">
        <f t="shared" si="24"/>
        <v>3832.83</v>
      </c>
      <c r="N40" s="235">
        <f t="shared" si="25"/>
        <v>41167.17</v>
      </c>
    </row>
    <row r="41" spans="1:14" ht="34.5" customHeight="1" x14ac:dyDescent="0.45">
      <c r="A41" s="33">
        <v>33</v>
      </c>
      <c r="B41" s="245" t="s">
        <v>387</v>
      </c>
      <c r="C41" s="96" t="s">
        <v>388</v>
      </c>
      <c r="D41" s="96" t="s">
        <v>272</v>
      </c>
      <c r="E41" s="96" t="s">
        <v>152</v>
      </c>
      <c r="F41" s="96" t="s">
        <v>146</v>
      </c>
      <c r="G41" s="148">
        <v>45000</v>
      </c>
      <c r="H41" s="143">
        <v>1148.33</v>
      </c>
      <c r="I41" s="243">
        <v>25</v>
      </c>
      <c r="J41" s="243">
        <v>1291.5</v>
      </c>
      <c r="K41" s="243">
        <v>1368</v>
      </c>
      <c r="L41" s="141">
        <v>0</v>
      </c>
      <c r="M41" s="233">
        <f t="shared" si="24"/>
        <v>3832.83</v>
      </c>
      <c r="N41" s="235">
        <f t="shared" si="25"/>
        <v>41167.17</v>
      </c>
    </row>
    <row r="42" spans="1:14" ht="34.5" customHeight="1" x14ac:dyDescent="0.45">
      <c r="A42" s="106" t="s">
        <v>428</v>
      </c>
      <c r="B42" s="96" t="s">
        <v>270</v>
      </c>
      <c r="C42" s="96" t="s">
        <v>271</v>
      </c>
      <c r="D42" s="96" t="s">
        <v>272</v>
      </c>
      <c r="E42" s="96" t="s">
        <v>152</v>
      </c>
      <c r="F42" s="96" t="s">
        <v>146</v>
      </c>
      <c r="G42" s="148">
        <v>45000</v>
      </c>
      <c r="H42" s="143">
        <v>860.36</v>
      </c>
      <c r="I42" s="243">
        <v>25</v>
      </c>
      <c r="J42" s="243">
        <v>1291.5</v>
      </c>
      <c r="K42" s="243">
        <v>1368</v>
      </c>
      <c r="L42" s="233">
        <v>1919.78</v>
      </c>
      <c r="M42" s="233">
        <f t="shared" si="24"/>
        <v>5464.64</v>
      </c>
      <c r="N42" s="235">
        <f t="shared" si="25"/>
        <v>39535.360000000001</v>
      </c>
    </row>
    <row r="43" spans="1:14" ht="34.5" customHeight="1" x14ac:dyDescent="0.45">
      <c r="A43" s="33">
        <v>35</v>
      </c>
      <c r="B43" s="96" t="s">
        <v>422</v>
      </c>
      <c r="C43" s="96" t="s">
        <v>179</v>
      </c>
      <c r="D43" s="96" t="s">
        <v>29</v>
      </c>
      <c r="E43" s="96" t="s">
        <v>152</v>
      </c>
      <c r="F43" s="96" t="s">
        <v>145</v>
      </c>
      <c r="G43" s="244">
        <v>45000</v>
      </c>
      <c r="H43" s="243">
        <v>1148.33</v>
      </c>
      <c r="I43" s="243">
        <v>25</v>
      </c>
      <c r="J43" s="243">
        <v>1291.5</v>
      </c>
      <c r="K43" s="243">
        <v>1368</v>
      </c>
      <c r="L43" s="141">
        <v>0</v>
      </c>
      <c r="M43" s="233">
        <f t="shared" si="24"/>
        <v>3832.83</v>
      </c>
      <c r="N43" s="235">
        <f t="shared" si="25"/>
        <v>41167.17</v>
      </c>
    </row>
    <row r="44" spans="1:14" ht="34.5" customHeight="1" x14ac:dyDescent="0.45">
      <c r="A44" s="33">
        <v>36</v>
      </c>
      <c r="B44" s="96" t="s">
        <v>426</v>
      </c>
      <c r="C44" s="96" t="s">
        <v>164</v>
      </c>
      <c r="D44" s="96" t="s">
        <v>272</v>
      </c>
      <c r="E44" s="96" t="s">
        <v>152</v>
      </c>
      <c r="F44" s="96" t="s">
        <v>145</v>
      </c>
      <c r="G44" s="244">
        <v>45000</v>
      </c>
      <c r="H44" s="243">
        <v>1148.33</v>
      </c>
      <c r="I44" s="243">
        <v>25</v>
      </c>
      <c r="J44" s="243">
        <v>1291.5</v>
      </c>
      <c r="K44" s="243">
        <v>1368</v>
      </c>
      <c r="L44" s="141">
        <v>0</v>
      </c>
      <c r="M44" s="233">
        <f t="shared" si="24"/>
        <v>3832.83</v>
      </c>
      <c r="N44" s="235">
        <f t="shared" si="25"/>
        <v>41167.17</v>
      </c>
    </row>
    <row r="45" spans="1:14" ht="34.5" customHeight="1" x14ac:dyDescent="0.45">
      <c r="A45" s="106" t="s">
        <v>436</v>
      </c>
      <c r="B45" s="96" t="s">
        <v>418</v>
      </c>
      <c r="C45" s="96" t="s">
        <v>420</v>
      </c>
      <c r="D45" s="96" t="s">
        <v>419</v>
      </c>
      <c r="E45" s="96" t="s">
        <v>152</v>
      </c>
      <c r="F45" s="96" t="s">
        <v>146</v>
      </c>
      <c r="G45" s="148">
        <v>45000</v>
      </c>
      <c r="H45" s="243">
        <v>1148.33</v>
      </c>
      <c r="I45" s="243">
        <v>25</v>
      </c>
      <c r="J45" s="243">
        <v>1291.5</v>
      </c>
      <c r="K45" s="243">
        <v>1368</v>
      </c>
      <c r="L45" s="141">
        <v>0</v>
      </c>
      <c r="M45" s="233">
        <f t="shared" si="24"/>
        <v>3832.83</v>
      </c>
      <c r="N45" s="235">
        <f t="shared" si="25"/>
        <v>41167.17</v>
      </c>
    </row>
    <row r="46" spans="1:14" ht="34.5" customHeight="1" x14ac:dyDescent="0.45">
      <c r="A46" s="33">
        <v>38</v>
      </c>
      <c r="B46" s="96" t="s">
        <v>214</v>
      </c>
      <c r="C46" s="96" t="s">
        <v>163</v>
      </c>
      <c r="D46" s="96" t="s">
        <v>194</v>
      </c>
      <c r="E46" s="96" t="s">
        <v>152</v>
      </c>
      <c r="F46" s="96" t="s">
        <v>145</v>
      </c>
      <c r="G46" s="149">
        <v>40000</v>
      </c>
      <c r="H46" s="143">
        <v>442.65</v>
      </c>
      <c r="I46" s="243">
        <v>25</v>
      </c>
      <c r="J46" s="243">
        <v>1148</v>
      </c>
      <c r="K46" s="243">
        <v>1216</v>
      </c>
      <c r="L46" s="141">
        <v>0</v>
      </c>
      <c r="M46" s="233">
        <f t="shared" ref="M46:M47" si="26">+H46+I46+J46+K46+L46</f>
        <v>2831.65</v>
      </c>
      <c r="N46" s="235">
        <f t="shared" ref="N46:N47" si="27">+G46-M46</f>
        <v>37168.35</v>
      </c>
    </row>
    <row r="47" spans="1:14" ht="34.5" customHeight="1" x14ac:dyDescent="0.45">
      <c r="A47" s="106" t="s">
        <v>437</v>
      </c>
      <c r="B47" s="96" t="s">
        <v>290</v>
      </c>
      <c r="C47" s="242" t="s">
        <v>232</v>
      </c>
      <c r="D47" s="96" t="s">
        <v>128</v>
      </c>
      <c r="E47" s="96" t="s">
        <v>152</v>
      </c>
      <c r="F47" s="96" t="s">
        <v>146</v>
      </c>
      <c r="G47" s="148">
        <v>40000</v>
      </c>
      <c r="H47" s="143">
        <v>442.65</v>
      </c>
      <c r="I47" s="243">
        <v>25</v>
      </c>
      <c r="J47" s="243">
        <v>1148</v>
      </c>
      <c r="K47" s="243">
        <v>1216</v>
      </c>
      <c r="L47" s="141">
        <v>0</v>
      </c>
      <c r="M47" s="233">
        <f t="shared" si="26"/>
        <v>2831.65</v>
      </c>
      <c r="N47" s="235">
        <f t="shared" si="27"/>
        <v>37168.35</v>
      </c>
    </row>
    <row r="48" spans="1:14" ht="34.5" customHeight="1" x14ac:dyDescent="0.45">
      <c r="A48" s="33">
        <v>40</v>
      </c>
      <c r="B48" s="96" t="s">
        <v>304</v>
      </c>
      <c r="C48" s="96" t="s">
        <v>160</v>
      </c>
      <c r="D48" s="96" t="s">
        <v>128</v>
      </c>
      <c r="E48" s="96" t="s">
        <v>152</v>
      </c>
      <c r="F48" s="96" t="s">
        <v>146</v>
      </c>
      <c r="G48" s="148">
        <v>40000</v>
      </c>
      <c r="H48" s="143">
        <v>442.65</v>
      </c>
      <c r="I48" s="243">
        <v>25</v>
      </c>
      <c r="J48" s="243">
        <v>1148</v>
      </c>
      <c r="K48" s="243">
        <v>1216</v>
      </c>
      <c r="L48" s="141">
        <v>0</v>
      </c>
      <c r="M48" s="233">
        <f t="shared" ref="M48" si="28">+H48+I48+J48+K48+L48</f>
        <v>2831.65</v>
      </c>
      <c r="N48" s="235">
        <f t="shared" ref="N48" si="29">+G48-M48</f>
        <v>37168.35</v>
      </c>
    </row>
    <row r="49" spans="1:14" ht="34.5" customHeight="1" x14ac:dyDescent="0.45">
      <c r="A49" s="33">
        <v>41</v>
      </c>
      <c r="B49" s="96" t="s">
        <v>386</v>
      </c>
      <c r="C49" s="96" t="s">
        <v>179</v>
      </c>
      <c r="D49" s="96" t="s">
        <v>128</v>
      </c>
      <c r="E49" s="96" t="s">
        <v>152</v>
      </c>
      <c r="F49" s="96" t="s">
        <v>146</v>
      </c>
      <c r="G49" s="148">
        <v>40000</v>
      </c>
      <c r="H49" s="143">
        <v>442.65</v>
      </c>
      <c r="I49" s="243">
        <v>25</v>
      </c>
      <c r="J49" s="243">
        <v>1148</v>
      </c>
      <c r="K49" s="243">
        <v>1216</v>
      </c>
      <c r="L49" s="141">
        <v>0</v>
      </c>
      <c r="M49" s="233">
        <f t="shared" ref="M49" si="30">+H49+I49+J49+K49+L49</f>
        <v>2831.65</v>
      </c>
      <c r="N49" s="235">
        <f t="shared" ref="N49" si="31">+G49-M49</f>
        <v>37168.35</v>
      </c>
    </row>
    <row r="50" spans="1:14" ht="34.5" customHeight="1" x14ac:dyDescent="0.45">
      <c r="A50" s="33">
        <v>42</v>
      </c>
      <c r="B50" s="96" t="s">
        <v>156</v>
      </c>
      <c r="C50" s="96" t="s">
        <v>164</v>
      </c>
      <c r="D50" s="96" t="s">
        <v>310</v>
      </c>
      <c r="E50" s="96" t="s">
        <v>152</v>
      </c>
      <c r="F50" s="96" t="s">
        <v>145</v>
      </c>
      <c r="G50" s="244">
        <v>35000</v>
      </c>
      <c r="H50" s="243">
        <v>0</v>
      </c>
      <c r="I50" s="243">
        <v>25</v>
      </c>
      <c r="J50" s="243">
        <v>1004.5</v>
      </c>
      <c r="K50" s="243">
        <v>1064</v>
      </c>
      <c r="L50" s="141">
        <v>0</v>
      </c>
      <c r="M50" s="233">
        <f t="shared" ref="M50" si="32">+H50+I50+J50+K50+L50</f>
        <v>2093.5</v>
      </c>
      <c r="N50" s="235">
        <f t="shared" ref="N50" si="33">+G50-M50</f>
        <v>32906.5</v>
      </c>
    </row>
    <row r="51" spans="1:14" ht="46.5" customHeight="1" x14ac:dyDescent="0.45">
      <c r="A51" s="256" t="s">
        <v>148</v>
      </c>
      <c r="B51" s="257"/>
      <c r="C51" s="257"/>
      <c r="D51" s="257"/>
      <c r="E51" s="257"/>
      <c r="F51" s="257"/>
      <c r="G51" s="150">
        <f t="shared" ref="G51:N51" si="34">SUM(G9:G50)</f>
        <v>2475000</v>
      </c>
      <c r="H51" s="144">
        <f t="shared" si="34"/>
        <v>148160.8199999998</v>
      </c>
      <c r="I51" s="144">
        <f t="shared" si="34"/>
        <v>1050</v>
      </c>
      <c r="J51" s="144">
        <f t="shared" si="34"/>
        <v>71032.5</v>
      </c>
      <c r="K51" s="144">
        <f t="shared" si="34"/>
        <v>75240</v>
      </c>
      <c r="L51" s="144">
        <f t="shared" si="34"/>
        <v>47801.75</v>
      </c>
      <c r="M51" s="142">
        <f t="shared" si="34"/>
        <v>343285.07000000024</v>
      </c>
      <c r="N51" s="142">
        <f t="shared" si="34"/>
        <v>2131714.9299999997</v>
      </c>
    </row>
    <row r="52" spans="1:14" ht="46.5" customHeight="1" x14ac:dyDescent="0.5">
      <c r="A52" s="36"/>
      <c r="B52" s="84" t="s">
        <v>74</v>
      </c>
      <c r="C52" s="85"/>
      <c r="D52" s="85"/>
      <c r="E52" s="85"/>
      <c r="F52" s="85"/>
      <c r="G52" s="151"/>
      <c r="H52" s="86" t="s">
        <v>75</v>
      </c>
      <c r="I52" s="86"/>
      <c r="J52" s="86"/>
      <c r="K52" s="87"/>
      <c r="L52" s="88"/>
      <c r="M52" s="83"/>
      <c r="N52" s="35"/>
    </row>
    <row r="53" spans="1:14" ht="33.75" customHeight="1" x14ac:dyDescent="0.5">
      <c r="A53" s="36"/>
      <c r="B53" s="84" t="s">
        <v>149</v>
      </c>
      <c r="C53" s="85"/>
      <c r="D53" s="85"/>
      <c r="E53" s="85"/>
      <c r="F53" s="85"/>
      <c r="G53" s="151"/>
      <c r="H53" s="86" t="s">
        <v>76</v>
      </c>
      <c r="I53" s="86"/>
      <c r="J53" s="87"/>
      <c r="K53" s="86"/>
      <c r="L53" s="88"/>
      <c r="M53" s="83"/>
      <c r="N53" s="35"/>
    </row>
    <row r="54" spans="1:14" ht="46.5" customHeight="1" x14ac:dyDescent="0.45">
      <c r="A54" s="36"/>
      <c r="B54" s="51"/>
      <c r="C54" s="38"/>
      <c r="D54" s="38"/>
      <c r="E54" s="38"/>
      <c r="F54" s="38"/>
      <c r="G54" s="152"/>
      <c r="H54" s="39"/>
      <c r="I54" s="39"/>
      <c r="J54" s="39"/>
      <c r="K54" s="40"/>
      <c r="L54" s="40"/>
      <c r="M54" s="40"/>
      <c r="N54" s="35"/>
    </row>
    <row r="55" spans="1:14" ht="46.5" customHeight="1" x14ac:dyDescent="0.45">
      <c r="A55" s="36"/>
      <c r="B55" s="51"/>
      <c r="C55" s="38"/>
      <c r="D55" s="38"/>
      <c r="E55" s="38"/>
      <c r="F55" s="38"/>
      <c r="G55" s="152"/>
      <c r="H55" s="40"/>
      <c r="I55" s="40"/>
      <c r="J55" s="40"/>
      <c r="K55" s="40"/>
      <c r="L55" s="40"/>
      <c r="M55" s="40"/>
      <c r="N55" s="35"/>
    </row>
    <row r="56" spans="1:14" ht="46.5" customHeight="1" x14ac:dyDescent="0.45">
      <c r="A56" s="36"/>
      <c r="B56" s="51"/>
      <c r="C56" s="38"/>
      <c r="D56" s="38"/>
      <c r="E56" s="38"/>
      <c r="F56" s="38"/>
      <c r="G56" s="152"/>
      <c r="H56" s="40"/>
      <c r="I56" s="40"/>
      <c r="J56" s="40"/>
      <c r="K56" s="40"/>
      <c r="L56" s="40"/>
      <c r="M56" s="40"/>
      <c r="N56" s="35"/>
    </row>
    <row r="57" spans="1:14" ht="46.5" customHeight="1" x14ac:dyDescent="0.4">
      <c r="A57" s="36"/>
      <c r="B57" s="50"/>
      <c r="C57" s="34"/>
      <c r="D57" s="34"/>
      <c r="E57" s="34"/>
      <c r="F57" s="34"/>
      <c r="G57" s="153"/>
      <c r="H57" s="35"/>
      <c r="I57" s="35"/>
      <c r="J57" s="35"/>
      <c r="K57" s="35"/>
      <c r="L57" s="35"/>
      <c r="M57" s="35"/>
      <c r="N57" s="35"/>
    </row>
    <row r="58" spans="1:14" ht="46.5" customHeight="1" x14ac:dyDescent="0.45">
      <c r="A58" s="95"/>
      <c r="B58" s="52"/>
      <c r="C58" s="41"/>
      <c r="D58" s="41"/>
      <c r="E58" s="41"/>
      <c r="F58" s="41"/>
      <c r="G58" s="154"/>
      <c r="H58" s="42"/>
      <c r="I58" s="42"/>
      <c r="J58" s="42"/>
      <c r="K58" s="42"/>
      <c r="L58" s="109"/>
      <c r="M58" s="109"/>
      <c r="N58" s="109"/>
    </row>
    <row r="59" spans="1:14" ht="46.5" customHeight="1" x14ac:dyDescent="0.45">
      <c r="A59" s="95"/>
      <c r="B59" s="52"/>
      <c r="C59" s="41"/>
      <c r="D59" s="41"/>
      <c r="E59" s="41"/>
      <c r="F59" s="41"/>
      <c r="G59" s="154"/>
      <c r="H59" s="42"/>
      <c r="I59" s="42"/>
      <c r="J59" s="42"/>
      <c r="K59" s="42"/>
      <c r="L59" s="109"/>
      <c r="M59" s="109"/>
      <c r="N59" s="109"/>
    </row>
  </sheetData>
  <autoFilter ref="J1:J59" xr:uid="{00000000-0001-0000-0100-000000000000}"/>
  <sortState xmlns:xlrd2="http://schemas.microsoft.com/office/spreadsheetml/2017/richdata2" ref="A9:N50">
    <sortCondition descending="1" ref="G9:G50"/>
  </sortState>
  <mergeCells count="6">
    <mergeCell ref="A51:F51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view="pageBreakPreview" topLeftCell="A32" zoomScale="73" zoomScaleNormal="59" zoomScaleSheetLayoutView="73" zoomScalePageLayoutView="39" workbookViewId="0">
      <selection activeCell="B46" sqref="B46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3" customWidth="1"/>
    <col min="8" max="8" width="30" style="62" customWidth="1"/>
    <col min="9" max="9" width="28" style="123" customWidth="1"/>
    <col min="10" max="10" width="24.5703125" style="62" customWidth="1"/>
    <col min="11" max="11" width="32.5703125" style="62" customWidth="1"/>
    <col min="12" max="12" width="28.5703125" style="62" customWidth="1"/>
    <col min="13" max="13" width="25" style="62" customWidth="1"/>
    <col min="14" max="14" width="37" style="62" customWidth="1"/>
  </cols>
  <sheetData>
    <row r="1" spans="1:14" s="1" customFormat="1" ht="33" customHeight="1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28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16"/>
      <c r="H2" s="54"/>
      <c r="I2" s="116"/>
      <c r="J2" s="54"/>
      <c r="K2" s="54"/>
      <c r="L2" s="54"/>
      <c r="M2" s="54"/>
      <c r="N2" s="54"/>
    </row>
    <row r="3" spans="1:14" s="1" customFormat="1" ht="30" customHeight="1" x14ac:dyDescent="0.5">
      <c r="A3" s="258" t="s">
        <v>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4" s="1" customFormat="1" ht="29.25" customHeight="1" x14ac:dyDescent="0.5">
      <c r="A4" s="260" t="s">
        <v>429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s="1" customFormat="1" ht="25.5" customHeight="1" x14ac:dyDescent="0.5">
      <c r="A5" s="251" t="s">
        <v>407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14" s="1" customFormat="1" ht="6" customHeight="1" x14ac:dyDescent="0.5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144</v>
      </c>
      <c r="G7" s="129" t="s">
        <v>147</v>
      </c>
      <c r="H7" s="130" t="s">
        <v>6</v>
      </c>
      <c r="I7" s="55" t="s">
        <v>7</v>
      </c>
      <c r="J7" s="130" t="s">
        <v>8</v>
      </c>
      <c r="K7" s="129" t="s">
        <v>9</v>
      </c>
      <c r="L7" s="129" t="s">
        <v>10</v>
      </c>
      <c r="M7" s="129" t="s">
        <v>11</v>
      </c>
      <c r="N7" s="130" t="s">
        <v>12</v>
      </c>
    </row>
    <row r="8" spans="1:14" s="8" customFormat="1" ht="39" customHeight="1" x14ac:dyDescent="0.45">
      <c r="A8" s="9">
        <v>1</v>
      </c>
      <c r="B8" s="77" t="s">
        <v>84</v>
      </c>
      <c r="C8" s="77" t="s">
        <v>233</v>
      </c>
      <c r="D8" s="77" t="s">
        <v>314</v>
      </c>
      <c r="E8" s="77" t="s">
        <v>24</v>
      </c>
      <c r="F8" s="11" t="s">
        <v>146</v>
      </c>
      <c r="G8" s="56">
        <v>90000</v>
      </c>
      <c r="H8" s="56">
        <v>9753.19</v>
      </c>
      <c r="I8" s="56">
        <v>25</v>
      </c>
      <c r="J8" s="56">
        <v>2583</v>
      </c>
      <c r="K8" s="56">
        <v>2736</v>
      </c>
      <c r="L8" s="199">
        <v>3566.65</v>
      </c>
      <c r="M8" s="56">
        <f t="shared" ref="M8:M9" si="0">+H8+I8+J8+K8+L8</f>
        <v>18663.84</v>
      </c>
      <c r="N8" s="56">
        <f t="shared" ref="N8:N9" si="1">+G8-M8</f>
        <v>71336.160000000003</v>
      </c>
    </row>
    <row r="9" spans="1:14" ht="39" customHeight="1" x14ac:dyDescent="0.45">
      <c r="A9" s="9">
        <v>2</v>
      </c>
      <c r="B9" s="77" t="s">
        <v>91</v>
      </c>
      <c r="C9" s="77" t="s">
        <v>176</v>
      </c>
      <c r="D9" s="77" t="s">
        <v>329</v>
      </c>
      <c r="E9" s="77" t="s">
        <v>24</v>
      </c>
      <c r="F9" s="11" t="s">
        <v>146</v>
      </c>
      <c r="G9" s="56">
        <v>80000</v>
      </c>
      <c r="H9" s="56">
        <v>7400.94</v>
      </c>
      <c r="I9" s="56">
        <v>25</v>
      </c>
      <c r="J9" s="56">
        <v>2296</v>
      </c>
      <c r="K9" s="56">
        <v>2432</v>
      </c>
      <c r="L9" s="199">
        <v>0</v>
      </c>
      <c r="M9" s="56">
        <f t="shared" si="0"/>
        <v>12153.939999999999</v>
      </c>
      <c r="N9" s="56">
        <f t="shared" si="1"/>
        <v>67846.06</v>
      </c>
    </row>
    <row r="10" spans="1:14" ht="39" customHeight="1" x14ac:dyDescent="0.45">
      <c r="A10" s="9">
        <v>3</v>
      </c>
      <c r="B10" s="77" t="s">
        <v>85</v>
      </c>
      <c r="C10" s="77" t="s">
        <v>163</v>
      </c>
      <c r="D10" s="77" t="s">
        <v>23</v>
      </c>
      <c r="E10" s="77" t="s">
        <v>24</v>
      </c>
      <c r="F10" s="11" t="s">
        <v>145</v>
      </c>
      <c r="G10" s="56">
        <v>75000</v>
      </c>
      <c r="H10" s="56">
        <v>6309.35</v>
      </c>
      <c r="I10" s="140">
        <v>25</v>
      </c>
      <c r="J10" s="56">
        <v>2152.5</v>
      </c>
      <c r="K10" s="56">
        <v>2280</v>
      </c>
      <c r="L10" s="199">
        <v>7990.05</v>
      </c>
      <c r="M10" s="56">
        <f t="shared" ref="M10:M11" si="2">+H10+I10+J10+K10+L10</f>
        <v>18756.900000000001</v>
      </c>
      <c r="N10" s="56">
        <f t="shared" ref="N10:N11" si="3">+G10-M10</f>
        <v>56243.1</v>
      </c>
    </row>
    <row r="11" spans="1:14" s="4" customFormat="1" ht="39" customHeight="1" x14ac:dyDescent="0.45">
      <c r="A11" s="9">
        <v>4</v>
      </c>
      <c r="B11" s="77" t="s">
        <v>202</v>
      </c>
      <c r="C11" s="77" t="s">
        <v>236</v>
      </c>
      <c r="D11" s="77" t="s">
        <v>23</v>
      </c>
      <c r="E11" s="77" t="s">
        <v>18</v>
      </c>
      <c r="F11" s="11" t="s">
        <v>145</v>
      </c>
      <c r="G11" s="56">
        <v>65000</v>
      </c>
      <c r="H11" s="56">
        <v>4427.55</v>
      </c>
      <c r="I11" s="56">
        <v>25</v>
      </c>
      <c r="J11" s="56">
        <v>1865.5</v>
      </c>
      <c r="K11" s="56">
        <v>1976</v>
      </c>
      <c r="L11" s="199">
        <v>0</v>
      </c>
      <c r="M11" s="56">
        <f t="shared" si="2"/>
        <v>8294.0499999999993</v>
      </c>
      <c r="N11" s="56">
        <f t="shared" si="3"/>
        <v>56705.95</v>
      </c>
    </row>
    <row r="12" spans="1:14" s="4" customFormat="1" ht="39.75" customHeight="1" x14ac:dyDescent="0.45">
      <c r="A12" s="9">
        <v>5</v>
      </c>
      <c r="B12" s="11" t="s">
        <v>80</v>
      </c>
      <c r="C12" s="11" t="s">
        <v>176</v>
      </c>
      <c r="D12" s="11" t="s">
        <v>81</v>
      </c>
      <c r="E12" s="11" t="s">
        <v>18</v>
      </c>
      <c r="F12" s="11" t="s">
        <v>146</v>
      </c>
      <c r="G12" s="56">
        <v>60000</v>
      </c>
      <c r="H12" s="56">
        <v>3486.65</v>
      </c>
      <c r="I12" s="56">
        <v>25</v>
      </c>
      <c r="J12" s="56">
        <v>1722</v>
      </c>
      <c r="K12" s="56">
        <v>1824</v>
      </c>
      <c r="L12" s="199">
        <v>0</v>
      </c>
      <c r="M12" s="56">
        <f t="shared" ref="M12" si="4">+H12+I12+J12+K12+L12</f>
        <v>7057.65</v>
      </c>
      <c r="N12" s="56">
        <f t="shared" ref="N12" si="5">+G12-M12</f>
        <v>52942.35</v>
      </c>
    </row>
    <row r="13" spans="1:14" ht="39" customHeight="1" x14ac:dyDescent="0.45">
      <c r="A13" s="9">
        <v>6</v>
      </c>
      <c r="B13" s="77" t="s">
        <v>200</v>
      </c>
      <c r="C13" s="77" t="s">
        <v>163</v>
      </c>
      <c r="D13" s="77" t="s">
        <v>87</v>
      </c>
      <c r="E13" s="77" t="s">
        <v>24</v>
      </c>
      <c r="F13" s="11" t="s">
        <v>145</v>
      </c>
      <c r="G13" s="56">
        <v>55000</v>
      </c>
      <c r="H13" s="56">
        <v>2559.6799999999998</v>
      </c>
      <c r="I13" s="56">
        <v>25</v>
      </c>
      <c r="J13" s="56">
        <v>1578.5</v>
      </c>
      <c r="K13" s="56">
        <v>1672</v>
      </c>
      <c r="L13" s="199">
        <v>550</v>
      </c>
      <c r="M13" s="56">
        <f t="shared" ref="M13:M45" si="6">+H13+I13+J13+K13+L13</f>
        <v>6385.18</v>
      </c>
      <c r="N13" s="56">
        <f t="shared" ref="N13:N45" si="7">+G13-M13</f>
        <v>48614.82</v>
      </c>
    </row>
    <row r="14" spans="1:14" ht="39" customHeight="1" x14ac:dyDescent="0.45">
      <c r="A14" s="9">
        <v>7</v>
      </c>
      <c r="B14" s="77" t="s">
        <v>88</v>
      </c>
      <c r="C14" s="77" t="s">
        <v>163</v>
      </c>
      <c r="D14" s="77" t="s">
        <v>87</v>
      </c>
      <c r="E14" s="77" t="s">
        <v>24</v>
      </c>
      <c r="F14" s="11" t="s">
        <v>146</v>
      </c>
      <c r="G14" s="56">
        <v>50000</v>
      </c>
      <c r="H14" s="56">
        <v>1854</v>
      </c>
      <c r="I14" s="56">
        <v>25</v>
      </c>
      <c r="J14" s="56">
        <v>1435</v>
      </c>
      <c r="K14" s="56">
        <v>1520</v>
      </c>
      <c r="L14" s="199">
        <v>2200</v>
      </c>
      <c r="M14" s="56">
        <f t="shared" si="6"/>
        <v>7034</v>
      </c>
      <c r="N14" s="56">
        <f t="shared" si="7"/>
        <v>42966</v>
      </c>
    </row>
    <row r="15" spans="1:14" ht="39" customHeight="1" x14ac:dyDescent="0.45">
      <c r="A15" s="9">
        <v>8</v>
      </c>
      <c r="B15" s="77" t="s">
        <v>201</v>
      </c>
      <c r="C15" s="77" t="s">
        <v>163</v>
      </c>
      <c r="D15" s="77" t="s">
        <v>87</v>
      </c>
      <c r="E15" s="77" t="s">
        <v>24</v>
      </c>
      <c r="F15" s="11" t="s">
        <v>145</v>
      </c>
      <c r="G15" s="56">
        <v>50000</v>
      </c>
      <c r="H15" s="56">
        <v>1854</v>
      </c>
      <c r="I15" s="56">
        <v>25</v>
      </c>
      <c r="J15" s="56">
        <v>1435</v>
      </c>
      <c r="K15" s="56">
        <v>1520</v>
      </c>
      <c r="L15" s="199">
        <v>500</v>
      </c>
      <c r="M15" s="56">
        <f t="shared" si="6"/>
        <v>5334</v>
      </c>
      <c r="N15" s="56">
        <f t="shared" si="7"/>
        <v>44666</v>
      </c>
    </row>
    <row r="16" spans="1:14" ht="39" customHeight="1" x14ac:dyDescent="0.45">
      <c r="A16" s="9">
        <v>9</v>
      </c>
      <c r="B16" s="77" t="s">
        <v>82</v>
      </c>
      <c r="C16" s="77" t="s">
        <v>176</v>
      </c>
      <c r="D16" s="77" t="s">
        <v>83</v>
      </c>
      <c r="E16" s="77" t="s">
        <v>24</v>
      </c>
      <c r="F16" s="11" t="s">
        <v>145</v>
      </c>
      <c r="G16" s="56">
        <v>45000</v>
      </c>
      <c r="H16" s="56">
        <v>1148.33</v>
      </c>
      <c r="I16" s="56">
        <v>25</v>
      </c>
      <c r="J16" s="56">
        <v>1291.5</v>
      </c>
      <c r="K16" s="56">
        <v>1368</v>
      </c>
      <c r="L16" s="199">
        <v>0</v>
      </c>
      <c r="M16" s="56">
        <f t="shared" si="6"/>
        <v>3832.83</v>
      </c>
      <c r="N16" s="56">
        <f t="shared" si="7"/>
        <v>41167.17</v>
      </c>
    </row>
    <row r="17" spans="1:14" s="53" customFormat="1" ht="39" customHeight="1" x14ac:dyDescent="0.45">
      <c r="A17" s="9">
        <v>10</v>
      </c>
      <c r="B17" s="77" t="s">
        <v>106</v>
      </c>
      <c r="C17" s="77" t="s">
        <v>182</v>
      </c>
      <c r="D17" s="77" t="s">
        <v>227</v>
      </c>
      <c r="E17" s="77" t="s">
        <v>18</v>
      </c>
      <c r="F17" s="77" t="s">
        <v>145</v>
      </c>
      <c r="G17" s="80">
        <v>45000</v>
      </c>
      <c r="H17" s="80">
        <v>1148.33</v>
      </c>
      <c r="I17" s="80">
        <v>25</v>
      </c>
      <c r="J17" s="80">
        <v>1291.5</v>
      </c>
      <c r="K17" s="80">
        <v>1368</v>
      </c>
      <c r="L17" s="199">
        <v>450</v>
      </c>
      <c r="M17" s="80">
        <f>+H17+I17+J17+K17+L17</f>
        <v>4282.83</v>
      </c>
      <c r="N17" s="80">
        <f>+G17-M17</f>
        <v>40717.17</v>
      </c>
    </row>
    <row r="18" spans="1:14" ht="39" customHeight="1" x14ac:dyDescent="0.45">
      <c r="A18" s="9">
        <v>11</v>
      </c>
      <c r="B18" s="77" t="s">
        <v>105</v>
      </c>
      <c r="C18" s="77" t="s">
        <v>163</v>
      </c>
      <c r="D18" s="77" t="s">
        <v>47</v>
      </c>
      <c r="E18" s="77" t="s">
        <v>18</v>
      </c>
      <c r="F18" s="11" t="s">
        <v>145</v>
      </c>
      <c r="G18" s="56">
        <v>45000</v>
      </c>
      <c r="H18" s="56">
        <v>1148.33</v>
      </c>
      <c r="I18" s="56">
        <v>25</v>
      </c>
      <c r="J18" s="56">
        <v>1291.5</v>
      </c>
      <c r="K18" s="56">
        <v>1368</v>
      </c>
      <c r="L18" s="199"/>
      <c r="M18" s="56">
        <f t="shared" ref="M18" si="8">+H18+I18+J18+K18+L18</f>
        <v>3832.83</v>
      </c>
      <c r="N18" s="56">
        <f t="shared" ref="N18" si="9">+G18-M18</f>
        <v>41167.17</v>
      </c>
    </row>
    <row r="19" spans="1:14" ht="39" customHeight="1" x14ac:dyDescent="0.45">
      <c r="A19" s="9">
        <v>12</v>
      </c>
      <c r="B19" s="77" t="s">
        <v>89</v>
      </c>
      <c r="C19" s="77" t="s">
        <v>163</v>
      </c>
      <c r="D19" s="77" t="s">
        <v>90</v>
      </c>
      <c r="E19" s="77" t="s">
        <v>24</v>
      </c>
      <c r="F19" s="11" t="s">
        <v>145</v>
      </c>
      <c r="G19" s="56">
        <v>40000</v>
      </c>
      <c r="H19" s="56">
        <v>442.65</v>
      </c>
      <c r="I19" s="56">
        <v>25</v>
      </c>
      <c r="J19" s="56">
        <v>1148</v>
      </c>
      <c r="K19" s="56">
        <v>1216</v>
      </c>
      <c r="L19" s="199">
        <v>0</v>
      </c>
      <c r="M19" s="56">
        <f t="shared" si="6"/>
        <v>2831.65</v>
      </c>
      <c r="N19" s="56">
        <f t="shared" si="7"/>
        <v>37168.35</v>
      </c>
    </row>
    <row r="20" spans="1:14" ht="39" customHeight="1" x14ac:dyDescent="0.45">
      <c r="A20" s="9">
        <v>13</v>
      </c>
      <c r="B20" s="77" t="s">
        <v>102</v>
      </c>
      <c r="C20" s="77" t="s">
        <v>163</v>
      </c>
      <c r="D20" s="77" t="s">
        <v>103</v>
      </c>
      <c r="E20" s="77" t="s">
        <v>18</v>
      </c>
      <c r="F20" s="11" t="s">
        <v>146</v>
      </c>
      <c r="G20" s="56">
        <v>40000</v>
      </c>
      <c r="H20" s="56">
        <v>442.65</v>
      </c>
      <c r="I20" s="56">
        <v>25</v>
      </c>
      <c r="J20" s="56">
        <v>1148</v>
      </c>
      <c r="K20" s="56">
        <v>1216</v>
      </c>
      <c r="L20" s="199">
        <v>400</v>
      </c>
      <c r="M20" s="56">
        <f t="shared" ref="M20:M21" si="10">+H20+I20+J20+K20+L20</f>
        <v>3231.65</v>
      </c>
      <c r="N20" s="56">
        <f t="shared" ref="N20:N21" si="11">+G20-M20</f>
        <v>36768.35</v>
      </c>
    </row>
    <row r="21" spans="1:14" ht="39" customHeight="1" x14ac:dyDescent="0.45">
      <c r="A21" s="9">
        <v>14</v>
      </c>
      <c r="B21" s="77" t="s">
        <v>101</v>
      </c>
      <c r="C21" s="77" t="s">
        <v>163</v>
      </c>
      <c r="D21" s="77" t="s">
        <v>93</v>
      </c>
      <c r="E21" s="77" t="s">
        <v>18</v>
      </c>
      <c r="F21" s="11" t="s">
        <v>145</v>
      </c>
      <c r="G21" s="56">
        <v>40000</v>
      </c>
      <c r="H21" s="56">
        <v>442.65</v>
      </c>
      <c r="I21" s="56">
        <v>25</v>
      </c>
      <c r="J21" s="56">
        <v>1148</v>
      </c>
      <c r="K21" s="56">
        <v>1216</v>
      </c>
      <c r="L21" s="199">
        <v>13318.25</v>
      </c>
      <c r="M21" s="56">
        <f t="shared" si="10"/>
        <v>16149.9</v>
      </c>
      <c r="N21" s="56">
        <f t="shared" si="11"/>
        <v>23850.1</v>
      </c>
    </row>
    <row r="22" spans="1:14" ht="39" customHeight="1" x14ac:dyDescent="0.45">
      <c r="A22" s="9">
        <v>15</v>
      </c>
      <c r="B22" s="77" t="s">
        <v>104</v>
      </c>
      <c r="C22" s="77" t="s">
        <v>182</v>
      </c>
      <c r="D22" s="77" t="s">
        <v>47</v>
      </c>
      <c r="E22" s="77" t="s">
        <v>18</v>
      </c>
      <c r="F22" s="11" t="s">
        <v>145</v>
      </c>
      <c r="G22" s="56">
        <v>35000</v>
      </c>
      <c r="H22" s="56">
        <v>0</v>
      </c>
      <c r="I22" s="56">
        <v>25</v>
      </c>
      <c r="J22" s="206">
        <v>1004.5</v>
      </c>
      <c r="K22" s="56">
        <v>1064</v>
      </c>
      <c r="L22" s="199">
        <v>3839.56</v>
      </c>
      <c r="M22" s="56">
        <f t="shared" si="6"/>
        <v>5933.0599999999995</v>
      </c>
      <c r="N22" s="56">
        <f t="shared" si="7"/>
        <v>29066.940000000002</v>
      </c>
    </row>
    <row r="23" spans="1:14" ht="39" customHeight="1" x14ac:dyDescent="0.45">
      <c r="A23" s="9">
        <v>16</v>
      </c>
      <c r="B23" s="77" t="s">
        <v>317</v>
      </c>
      <c r="C23" s="77" t="s">
        <v>163</v>
      </c>
      <c r="D23" s="77" t="s">
        <v>318</v>
      </c>
      <c r="E23" s="77" t="s">
        <v>18</v>
      </c>
      <c r="F23" s="11" t="s">
        <v>145</v>
      </c>
      <c r="G23" s="56">
        <v>35000</v>
      </c>
      <c r="H23" s="56">
        <v>0</v>
      </c>
      <c r="I23" s="56">
        <v>25</v>
      </c>
      <c r="J23" s="206">
        <v>1004.5</v>
      </c>
      <c r="K23" s="56">
        <v>1064</v>
      </c>
      <c r="L23" s="199">
        <v>0</v>
      </c>
      <c r="M23" s="56">
        <f>+H23+I23+J23+K23+L23</f>
        <v>2093.5</v>
      </c>
      <c r="N23" s="56">
        <f>+G23-M23</f>
        <v>32906.5</v>
      </c>
    </row>
    <row r="24" spans="1:14" ht="39" customHeight="1" x14ac:dyDescent="0.45">
      <c r="A24" s="9">
        <v>17</v>
      </c>
      <c r="B24" s="77" t="s">
        <v>108</v>
      </c>
      <c r="C24" s="77" t="s">
        <v>177</v>
      </c>
      <c r="D24" s="77" t="s">
        <v>240</v>
      </c>
      <c r="E24" s="77" t="s">
        <v>18</v>
      </c>
      <c r="F24" s="11" t="s">
        <v>145</v>
      </c>
      <c r="G24" s="56">
        <v>35000</v>
      </c>
      <c r="H24" s="56">
        <v>0</v>
      </c>
      <c r="I24" s="56">
        <v>25</v>
      </c>
      <c r="J24" s="206">
        <v>1004.5</v>
      </c>
      <c r="K24" s="56">
        <v>1064</v>
      </c>
      <c r="L24" s="199">
        <v>0</v>
      </c>
      <c r="M24" s="56">
        <f t="shared" ref="M24" si="12">+H24+I24+J24+K24+L24</f>
        <v>2093.5</v>
      </c>
      <c r="N24" s="56">
        <f t="shared" ref="N24" si="13">+G24-M24</f>
        <v>32906.5</v>
      </c>
    </row>
    <row r="25" spans="1:14" ht="39" customHeight="1" x14ac:dyDescent="0.45">
      <c r="A25" s="9">
        <v>18</v>
      </c>
      <c r="B25" s="77" t="s">
        <v>279</v>
      </c>
      <c r="C25" s="77" t="s">
        <v>163</v>
      </c>
      <c r="D25" s="77" t="s">
        <v>47</v>
      </c>
      <c r="E25" s="77" t="s">
        <v>18</v>
      </c>
      <c r="F25" s="11" t="s">
        <v>146</v>
      </c>
      <c r="G25" s="56">
        <v>30000</v>
      </c>
      <c r="H25" s="56">
        <v>0</v>
      </c>
      <c r="I25" s="56">
        <v>25</v>
      </c>
      <c r="J25" s="56">
        <v>861</v>
      </c>
      <c r="K25" s="56">
        <v>912</v>
      </c>
      <c r="L25" s="199">
        <v>0</v>
      </c>
      <c r="M25" s="56">
        <f t="shared" ref="M25:M26" si="14">+H25+I25+J25+K25+L25</f>
        <v>1798</v>
      </c>
      <c r="N25" s="56">
        <f t="shared" ref="N25:N26" si="15">+G25-M25</f>
        <v>28202</v>
      </c>
    </row>
    <row r="26" spans="1:14" ht="39" customHeight="1" x14ac:dyDescent="0.45">
      <c r="A26" s="9">
        <v>19</v>
      </c>
      <c r="B26" s="77" t="s">
        <v>92</v>
      </c>
      <c r="C26" s="77" t="s">
        <v>163</v>
      </c>
      <c r="D26" s="77" t="s">
        <v>93</v>
      </c>
      <c r="E26" s="77" t="s">
        <v>24</v>
      </c>
      <c r="F26" s="11" t="s">
        <v>145</v>
      </c>
      <c r="G26" s="56">
        <v>30000</v>
      </c>
      <c r="H26" s="56">
        <v>0</v>
      </c>
      <c r="I26" s="56">
        <v>25</v>
      </c>
      <c r="J26" s="56">
        <v>861</v>
      </c>
      <c r="K26" s="56">
        <v>912</v>
      </c>
      <c r="L26" s="199">
        <v>0</v>
      </c>
      <c r="M26" s="56">
        <f t="shared" si="14"/>
        <v>1798</v>
      </c>
      <c r="N26" s="56">
        <f t="shared" si="15"/>
        <v>28202</v>
      </c>
    </row>
    <row r="27" spans="1:14" s="53" customFormat="1" ht="39" customHeight="1" x14ac:dyDescent="0.45">
      <c r="A27" s="9">
        <v>20</v>
      </c>
      <c r="B27" s="77" t="s">
        <v>86</v>
      </c>
      <c r="C27" s="77" t="s">
        <v>163</v>
      </c>
      <c r="D27" s="77" t="s">
        <v>65</v>
      </c>
      <c r="E27" s="77" t="s">
        <v>24</v>
      </c>
      <c r="F27" s="77" t="s">
        <v>146</v>
      </c>
      <c r="G27" s="80">
        <v>27000</v>
      </c>
      <c r="H27" s="80">
        <v>0</v>
      </c>
      <c r="I27" s="80">
        <v>25</v>
      </c>
      <c r="J27" s="80">
        <v>774.9</v>
      </c>
      <c r="K27" s="80">
        <v>820.8</v>
      </c>
      <c r="L27" s="199">
        <v>0</v>
      </c>
      <c r="M27" s="80">
        <f>+H27+I27+J27+K27+L27</f>
        <v>1620.6999999999998</v>
      </c>
      <c r="N27" s="80">
        <f>+G27-M27</f>
        <v>25379.3</v>
      </c>
    </row>
    <row r="28" spans="1:14" ht="39" customHeight="1" x14ac:dyDescent="0.45">
      <c r="A28" s="9">
        <v>21</v>
      </c>
      <c r="B28" s="77" t="s">
        <v>94</v>
      </c>
      <c r="C28" s="77" t="s">
        <v>163</v>
      </c>
      <c r="D28" s="77" t="s">
        <v>93</v>
      </c>
      <c r="E28" s="77" t="s">
        <v>18</v>
      </c>
      <c r="F28" s="11" t="s">
        <v>146</v>
      </c>
      <c r="G28" s="56">
        <v>27000</v>
      </c>
      <c r="H28" s="56">
        <v>0</v>
      </c>
      <c r="I28" s="56">
        <v>25</v>
      </c>
      <c r="J28" s="56">
        <v>774.9</v>
      </c>
      <c r="K28" s="56">
        <v>820.8</v>
      </c>
      <c r="L28" s="199">
        <v>2069.33</v>
      </c>
      <c r="M28" s="56">
        <f t="shared" ref="M28:M34" si="16">+H28+I28+J28+K28+L28</f>
        <v>3690.0299999999997</v>
      </c>
      <c r="N28" s="56">
        <f t="shared" ref="N28:N34" si="17">+G28-M28</f>
        <v>23309.97</v>
      </c>
    </row>
    <row r="29" spans="1:14" ht="39" customHeight="1" x14ac:dyDescent="0.45">
      <c r="A29" s="9">
        <v>22</v>
      </c>
      <c r="B29" s="77" t="s">
        <v>96</v>
      </c>
      <c r="C29" s="77" t="s">
        <v>163</v>
      </c>
      <c r="D29" s="77" t="s">
        <v>93</v>
      </c>
      <c r="E29" s="77" t="s">
        <v>18</v>
      </c>
      <c r="F29" s="11" t="s">
        <v>146</v>
      </c>
      <c r="G29" s="56">
        <v>27000</v>
      </c>
      <c r="H29" s="56">
        <v>0</v>
      </c>
      <c r="I29" s="56">
        <v>25</v>
      </c>
      <c r="J29" s="56">
        <v>774.9</v>
      </c>
      <c r="K29" s="56">
        <v>820.8</v>
      </c>
      <c r="L29" s="199">
        <v>0</v>
      </c>
      <c r="M29" s="56">
        <f t="shared" si="16"/>
        <v>1620.6999999999998</v>
      </c>
      <c r="N29" s="56">
        <f t="shared" si="17"/>
        <v>25379.3</v>
      </c>
    </row>
    <row r="30" spans="1:14" ht="39" customHeight="1" x14ac:dyDescent="0.45">
      <c r="A30" s="9">
        <v>23</v>
      </c>
      <c r="B30" s="77" t="s">
        <v>95</v>
      </c>
      <c r="C30" s="77" t="s">
        <v>163</v>
      </c>
      <c r="D30" s="77" t="s">
        <v>93</v>
      </c>
      <c r="E30" s="77" t="s">
        <v>18</v>
      </c>
      <c r="F30" s="11" t="s">
        <v>146</v>
      </c>
      <c r="G30" s="56">
        <v>27000</v>
      </c>
      <c r="H30" s="56">
        <v>0</v>
      </c>
      <c r="I30" s="56">
        <v>25</v>
      </c>
      <c r="J30" s="56">
        <v>774.9</v>
      </c>
      <c r="K30" s="56">
        <v>820.8</v>
      </c>
      <c r="L30" s="199">
        <v>0</v>
      </c>
      <c r="M30" s="56">
        <f t="shared" si="16"/>
        <v>1620.6999999999998</v>
      </c>
      <c r="N30" s="56">
        <f t="shared" si="17"/>
        <v>25379.3</v>
      </c>
    </row>
    <row r="31" spans="1:14" ht="39" customHeight="1" x14ac:dyDescent="0.45">
      <c r="A31" s="9">
        <v>24</v>
      </c>
      <c r="B31" s="77" t="s">
        <v>98</v>
      </c>
      <c r="C31" s="77" t="s">
        <v>163</v>
      </c>
      <c r="D31" s="77" t="s">
        <v>93</v>
      </c>
      <c r="E31" s="77" t="s">
        <v>18</v>
      </c>
      <c r="F31" s="11" t="s">
        <v>146</v>
      </c>
      <c r="G31" s="56">
        <v>27000</v>
      </c>
      <c r="H31" s="56">
        <v>0</v>
      </c>
      <c r="I31" s="56">
        <v>25</v>
      </c>
      <c r="J31" s="56">
        <v>774.9</v>
      </c>
      <c r="K31" s="56">
        <v>820.8</v>
      </c>
      <c r="L31" s="199">
        <v>1919.78</v>
      </c>
      <c r="M31" s="56">
        <f t="shared" si="16"/>
        <v>3540.4799999999996</v>
      </c>
      <c r="N31" s="56">
        <f t="shared" si="17"/>
        <v>23459.52</v>
      </c>
    </row>
    <row r="32" spans="1:14" ht="39" customHeight="1" x14ac:dyDescent="0.45">
      <c r="A32" s="9">
        <v>25</v>
      </c>
      <c r="B32" s="77" t="s">
        <v>77</v>
      </c>
      <c r="C32" s="77" t="s">
        <v>163</v>
      </c>
      <c r="D32" s="77" t="s">
        <v>93</v>
      </c>
      <c r="E32" s="77" t="s">
        <v>18</v>
      </c>
      <c r="F32" s="11" t="s">
        <v>146</v>
      </c>
      <c r="G32" s="56">
        <v>27000</v>
      </c>
      <c r="H32" s="56">
        <v>0</v>
      </c>
      <c r="I32" s="56">
        <v>25</v>
      </c>
      <c r="J32" s="56">
        <v>774.9</v>
      </c>
      <c r="K32" s="56">
        <v>820.8</v>
      </c>
      <c r="L32" s="199">
        <v>0</v>
      </c>
      <c r="M32" s="56">
        <f t="shared" si="16"/>
        <v>1620.6999999999998</v>
      </c>
      <c r="N32" s="56">
        <f t="shared" si="17"/>
        <v>25379.3</v>
      </c>
    </row>
    <row r="33" spans="1:14" ht="39" customHeight="1" x14ac:dyDescent="0.45">
      <c r="A33" s="9">
        <v>26</v>
      </c>
      <c r="B33" s="77" t="s">
        <v>97</v>
      </c>
      <c r="C33" s="77" t="s">
        <v>163</v>
      </c>
      <c r="D33" s="77" t="s">
        <v>93</v>
      </c>
      <c r="E33" s="77" t="s">
        <v>18</v>
      </c>
      <c r="F33" s="11" t="s">
        <v>146</v>
      </c>
      <c r="G33" s="56">
        <v>27000</v>
      </c>
      <c r="H33" s="56">
        <v>0</v>
      </c>
      <c r="I33" s="56">
        <v>25</v>
      </c>
      <c r="J33" s="56">
        <v>774.9</v>
      </c>
      <c r="K33" s="56">
        <v>820.8</v>
      </c>
      <c r="L33" s="199">
        <v>0</v>
      </c>
      <c r="M33" s="56">
        <f t="shared" si="16"/>
        <v>1620.6999999999998</v>
      </c>
      <c r="N33" s="56">
        <f t="shared" si="17"/>
        <v>25379.3</v>
      </c>
    </row>
    <row r="34" spans="1:14" ht="39" customHeight="1" x14ac:dyDescent="0.45">
      <c r="A34" s="9">
        <v>27</v>
      </c>
      <c r="B34" s="77" t="s">
        <v>99</v>
      </c>
      <c r="C34" s="77" t="s">
        <v>163</v>
      </c>
      <c r="D34" s="77" t="s">
        <v>93</v>
      </c>
      <c r="E34" s="77" t="s">
        <v>18</v>
      </c>
      <c r="F34" s="11" t="s">
        <v>146</v>
      </c>
      <c r="G34" s="56">
        <v>27000</v>
      </c>
      <c r="H34" s="56">
        <v>0</v>
      </c>
      <c r="I34" s="56">
        <v>25</v>
      </c>
      <c r="J34" s="56">
        <v>774.9</v>
      </c>
      <c r="K34" s="56">
        <v>820.8</v>
      </c>
      <c r="L34" s="199">
        <v>0</v>
      </c>
      <c r="M34" s="56">
        <f t="shared" si="16"/>
        <v>1620.6999999999998</v>
      </c>
      <c r="N34" s="56">
        <f t="shared" si="17"/>
        <v>25379.3</v>
      </c>
    </row>
    <row r="35" spans="1:14" ht="39" customHeight="1" x14ac:dyDescent="0.45">
      <c r="A35" s="9">
        <v>28</v>
      </c>
      <c r="B35" s="77" t="s">
        <v>398</v>
      </c>
      <c r="C35" s="77" t="s">
        <v>163</v>
      </c>
      <c r="D35" s="77" t="s">
        <v>93</v>
      </c>
      <c r="E35" s="77" t="s">
        <v>18</v>
      </c>
      <c r="F35" s="11" t="s">
        <v>146</v>
      </c>
      <c r="G35" s="56">
        <v>27000</v>
      </c>
      <c r="H35" s="56" t="s">
        <v>399</v>
      </c>
      <c r="I35" s="56">
        <v>25</v>
      </c>
      <c r="J35" s="56">
        <v>774.9</v>
      </c>
      <c r="K35" s="56">
        <v>820</v>
      </c>
      <c r="L35" s="199" t="s">
        <v>397</v>
      </c>
      <c r="M35" s="56">
        <v>1620.7</v>
      </c>
      <c r="N35" s="56">
        <v>25379.3</v>
      </c>
    </row>
    <row r="36" spans="1:14" ht="39" customHeight="1" x14ac:dyDescent="0.45">
      <c r="A36" s="9">
        <v>29</v>
      </c>
      <c r="B36" s="77" t="s">
        <v>344</v>
      </c>
      <c r="C36" s="77" t="s">
        <v>163</v>
      </c>
      <c r="D36" s="77" t="s">
        <v>93</v>
      </c>
      <c r="E36" s="77" t="s">
        <v>18</v>
      </c>
      <c r="F36" s="11" t="s">
        <v>146</v>
      </c>
      <c r="G36" s="56">
        <v>27000</v>
      </c>
      <c r="H36" s="56">
        <v>0</v>
      </c>
      <c r="I36" s="56">
        <v>25</v>
      </c>
      <c r="J36" s="56">
        <v>774.9</v>
      </c>
      <c r="K36" s="56">
        <v>820.8</v>
      </c>
      <c r="L36" s="199">
        <v>0</v>
      </c>
      <c r="M36" s="56">
        <f t="shared" ref="M36:M37" si="18">+H36+I36+J36+K36+L36</f>
        <v>1620.6999999999998</v>
      </c>
      <c r="N36" s="56">
        <f t="shared" ref="N36:N37" si="19">+G36-M36</f>
        <v>25379.3</v>
      </c>
    </row>
    <row r="37" spans="1:14" ht="39" customHeight="1" x14ac:dyDescent="0.45">
      <c r="A37" s="9">
        <v>30</v>
      </c>
      <c r="B37" s="11" t="s">
        <v>79</v>
      </c>
      <c r="C37" s="11" t="s">
        <v>163</v>
      </c>
      <c r="D37" s="11" t="s">
        <v>227</v>
      </c>
      <c r="E37" s="11" t="s">
        <v>18</v>
      </c>
      <c r="F37" s="11" t="s">
        <v>146</v>
      </c>
      <c r="G37" s="56">
        <v>27000</v>
      </c>
      <c r="H37" s="56">
        <v>0</v>
      </c>
      <c r="I37" s="56">
        <v>25</v>
      </c>
      <c r="J37" s="56">
        <v>774.9</v>
      </c>
      <c r="K37" s="56">
        <v>820.8</v>
      </c>
      <c r="L37" s="198">
        <v>0</v>
      </c>
      <c r="M37" s="56">
        <f t="shared" si="18"/>
        <v>1620.6999999999998</v>
      </c>
      <c r="N37" s="56">
        <f t="shared" si="19"/>
        <v>25379.3</v>
      </c>
    </row>
    <row r="38" spans="1:14" s="53" customFormat="1" ht="39" customHeight="1" x14ac:dyDescent="0.45">
      <c r="A38" s="9">
        <v>31</v>
      </c>
      <c r="B38" s="77" t="s">
        <v>242</v>
      </c>
      <c r="C38" s="77" t="s">
        <v>163</v>
      </c>
      <c r="D38" s="77" t="s">
        <v>240</v>
      </c>
      <c r="E38" s="77" t="s">
        <v>18</v>
      </c>
      <c r="F38" s="77" t="s">
        <v>146</v>
      </c>
      <c r="G38" s="80">
        <v>25000</v>
      </c>
      <c r="H38" s="80">
        <v>0</v>
      </c>
      <c r="I38" s="80">
        <v>25</v>
      </c>
      <c r="J38" s="80">
        <v>717.5</v>
      </c>
      <c r="K38" s="80">
        <v>760</v>
      </c>
      <c r="L38" s="199">
        <v>0</v>
      </c>
      <c r="M38" s="80">
        <f>+H38+I38+J38+K38+L38</f>
        <v>1502.5</v>
      </c>
      <c r="N38" s="80">
        <f>+G38-M38</f>
        <v>23497.5</v>
      </c>
    </row>
    <row r="39" spans="1:14" ht="39" customHeight="1" x14ac:dyDescent="0.45">
      <c r="A39" s="9">
        <v>32</v>
      </c>
      <c r="B39" s="77" t="s">
        <v>199</v>
      </c>
      <c r="C39" s="77" t="s">
        <v>163</v>
      </c>
      <c r="D39" s="77" t="s">
        <v>41</v>
      </c>
      <c r="E39" s="77" t="s">
        <v>18</v>
      </c>
      <c r="F39" s="11" t="s">
        <v>145</v>
      </c>
      <c r="G39" s="56">
        <v>22000</v>
      </c>
      <c r="H39" s="56">
        <v>0</v>
      </c>
      <c r="I39" s="56">
        <v>25</v>
      </c>
      <c r="J39" s="56">
        <v>631.4</v>
      </c>
      <c r="K39" s="56">
        <v>668.8</v>
      </c>
      <c r="L39" s="199">
        <v>0</v>
      </c>
      <c r="M39" s="56">
        <f t="shared" si="6"/>
        <v>1325.1999999999998</v>
      </c>
      <c r="N39" s="56">
        <f t="shared" si="7"/>
        <v>20674.8</v>
      </c>
    </row>
    <row r="40" spans="1:14" ht="39" customHeight="1" x14ac:dyDescent="0.45">
      <c r="A40" s="9">
        <v>33</v>
      </c>
      <c r="B40" s="77" t="s">
        <v>394</v>
      </c>
      <c r="C40" s="77" t="s">
        <v>163</v>
      </c>
      <c r="D40" s="77" t="s">
        <v>395</v>
      </c>
      <c r="E40" s="77" t="s">
        <v>18</v>
      </c>
      <c r="F40" s="11" t="s">
        <v>145</v>
      </c>
      <c r="G40" s="56">
        <v>20000</v>
      </c>
      <c r="H40" s="56" t="s">
        <v>396</v>
      </c>
      <c r="I40" s="56">
        <v>25</v>
      </c>
      <c r="J40" s="56">
        <v>574</v>
      </c>
      <c r="K40" s="56">
        <v>608.79999999999995</v>
      </c>
      <c r="L40" s="199" t="s">
        <v>397</v>
      </c>
      <c r="M40" s="56">
        <v>1207</v>
      </c>
      <c r="N40" s="56">
        <v>18793</v>
      </c>
    </row>
    <row r="41" spans="1:14" ht="39" customHeight="1" x14ac:dyDescent="0.45">
      <c r="A41" s="9">
        <v>34</v>
      </c>
      <c r="B41" s="77" t="s">
        <v>107</v>
      </c>
      <c r="C41" s="77" t="s">
        <v>163</v>
      </c>
      <c r="D41" s="77" t="s">
        <v>78</v>
      </c>
      <c r="E41" s="77" t="s">
        <v>18</v>
      </c>
      <c r="F41" s="11" t="s">
        <v>145</v>
      </c>
      <c r="G41" s="56">
        <v>20000</v>
      </c>
      <c r="H41" s="56">
        <v>0</v>
      </c>
      <c r="I41" s="56">
        <v>25</v>
      </c>
      <c r="J41" s="206">
        <v>574</v>
      </c>
      <c r="K41" s="56">
        <v>608</v>
      </c>
      <c r="L41" s="198">
        <v>0</v>
      </c>
      <c r="M41" s="56">
        <f t="shared" ref="M41:M42" si="20">+H41+I41+J41+K41+L41</f>
        <v>1207</v>
      </c>
      <c r="N41" s="56">
        <f t="shared" ref="N41:N43" si="21">+G41-M41</f>
        <v>18793</v>
      </c>
    </row>
    <row r="42" spans="1:14" ht="39" customHeight="1" x14ac:dyDescent="0.45">
      <c r="A42" s="9">
        <v>35</v>
      </c>
      <c r="B42" s="77" t="s">
        <v>217</v>
      </c>
      <c r="C42" s="77" t="s">
        <v>163</v>
      </c>
      <c r="D42" s="77" t="s">
        <v>78</v>
      </c>
      <c r="E42" s="77" t="s">
        <v>18</v>
      </c>
      <c r="F42" s="11" t="s">
        <v>145</v>
      </c>
      <c r="G42" s="56">
        <v>20000</v>
      </c>
      <c r="H42" s="56">
        <v>0</v>
      </c>
      <c r="I42" s="56">
        <v>25</v>
      </c>
      <c r="J42" s="206">
        <v>574</v>
      </c>
      <c r="K42" s="56">
        <v>608</v>
      </c>
      <c r="L42" s="198">
        <v>0</v>
      </c>
      <c r="M42" s="56">
        <f t="shared" si="20"/>
        <v>1207</v>
      </c>
      <c r="N42" s="56">
        <f t="shared" si="21"/>
        <v>18793</v>
      </c>
    </row>
    <row r="43" spans="1:14" ht="39" customHeight="1" x14ac:dyDescent="0.45">
      <c r="A43" s="9">
        <v>36</v>
      </c>
      <c r="B43" s="77" t="s">
        <v>342</v>
      </c>
      <c r="C43" s="77" t="s">
        <v>163</v>
      </c>
      <c r="D43" s="77" t="s">
        <v>78</v>
      </c>
      <c r="E43" s="77" t="s">
        <v>18</v>
      </c>
      <c r="F43" s="11" t="s">
        <v>145</v>
      </c>
      <c r="G43" s="56">
        <v>18000</v>
      </c>
      <c r="H43" s="56">
        <v>0</v>
      </c>
      <c r="I43" s="56">
        <v>25</v>
      </c>
      <c r="J43" s="206">
        <v>516.6</v>
      </c>
      <c r="K43" s="56">
        <v>547.20000000000005</v>
      </c>
      <c r="L43" s="198">
        <v>0</v>
      </c>
      <c r="M43" s="56">
        <f t="shared" ref="M43" si="22">+H43+I43+J43+K43+L43</f>
        <v>1088.8000000000002</v>
      </c>
      <c r="N43" s="56">
        <f t="shared" si="21"/>
        <v>16911.2</v>
      </c>
    </row>
    <row r="44" spans="1:14" ht="39" customHeight="1" x14ac:dyDescent="0.45">
      <c r="A44" s="9">
        <v>37</v>
      </c>
      <c r="B44" s="77" t="s">
        <v>343</v>
      </c>
      <c r="C44" s="77" t="s">
        <v>163</v>
      </c>
      <c r="D44" s="77" t="s">
        <v>78</v>
      </c>
      <c r="E44" s="77" t="s">
        <v>18</v>
      </c>
      <c r="F44" s="11" t="s">
        <v>145</v>
      </c>
      <c r="G44" s="56">
        <v>18000</v>
      </c>
      <c r="H44" s="56">
        <v>0</v>
      </c>
      <c r="I44" s="56">
        <v>25</v>
      </c>
      <c r="J44" s="206">
        <v>516.6</v>
      </c>
      <c r="K44" s="56">
        <v>547.20000000000005</v>
      </c>
      <c r="L44" s="198">
        <v>0</v>
      </c>
      <c r="M44" s="56">
        <f t="shared" ref="M44" si="23">+H44+I44+J44+K44+L44</f>
        <v>1088.8000000000002</v>
      </c>
      <c r="N44" s="56">
        <f t="shared" ref="N44" si="24">+G44-M44</f>
        <v>16911.2</v>
      </c>
    </row>
    <row r="45" spans="1:14" ht="39" customHeight="1" x14ac:dyDescent="0.45">
      <c r="A45" s="9">
        <v>38</v>
      </c>
      <c r="B45" s="77" t="s">
        <v>198</v>
      </c>
      <c r="C45" s="77" t="s">
        <v>163</v>
      </c>
      <c r="D45" s="77" t="s">
        <v>78</v>
      </c>
      <c r="E45" s="77" t="s">
        <v>18</v>
      </c>
      <c r="F45" s="11" t="s">
        <v>145</v>
      </c>
      <c r="G45" s="56">
        <v>13200</v>
      </c>
      <c r="H45" s="56">
        <v>0</v>
      </c>
      <c r="I45" s="56">
        <v>25</v>
      </c>
      <c r="J45" s="56">
        <v>378.84</v>
      </c>
      <c r="K45" s="56">
        <v>401.28</v>
      </c>
      <c r="L45" s="198">
        <v>0</v>
      </c>
      <c r="M45" s="56">
        <f t="shared" si="6"/>
        <v>805.11999999999989</v>
      </c>
      <c r="N45" s="56">
        <f t="shared" si="7"/>
        <v>12394.880000000001</v>
      </c>
    </row>
    <row r="46" spans="1:14" ht="39" customHeight="1" x14ac:dyDescent="0.45">
      <c r="A46" s="9">
        <v>39</v>
      </c>
      <c r="B46" s="77" t="s">
        <v>100</v>
      </c>
      <c r="C46" s="77" t="s">
        <v>163</v>
      </c>
      <c r="D46" s="77" t="s">
        <v>78</v>
      </c>
      <c r="E46" s="77" t="s">
        <v>18</v>
      </c>
      <c r="F46" s="11" t="s">
        <v>145</v>
      </c>
      <c r="G46" s="56">
        <v>13200</v>
      </c>
      <c r="H46" s="56">
        <v>0</v>
      </c>
      <c r="I46" s="56">
        <v>25</v>
      </c>
      <c r="J46" s="56">
        <v>378.84</v>
      </c>
      <c r="K46" s="56">
        <v>401.28</v>
      </c>
      <c r="L46" s="198">
        <v>0</v>
      </c>
      <c r="M46" s="56">
        <f t="shared" ref="M46" si="25">+H46+I46+J46+K46+L46</f>
        <v>805.11999999999989</v>
      </c>
      <c r="N46" s="56">
        <f t="shared" ref="N46" si="26">+G46-M46</f>
        <v>12394.880000000001</v>
      </c>
    </row>
    <row r="47" spans="1:14" ht="28.5" customHeight="1" x14ac:dyDescent="0.45">
      <c r="A47" s="264" t="s">
        <v>148</v>
      </c>
      <c r="B47" s="264"/>
      <c r="C47" s="264"/>
      <c r="D47" s="264"/>
      <c r="E47" s="264"/>
      <c r="F47" s="264"/>
      <c r="G47" s="63">
        <f t="shared" ref="G47:N47" si="27">SUM(G8:G46)</f>
        <v>1411400</v>
      </c>
      <c r="H47" s="57">
        <f t="shared" si="27"/>
        <v>42418.30000000001</v>
      </c>
      <c r="I47" s="63">
        <f t="shared" si="27"/>
        <v>975</v>
      </c>
      <c r="J47" s="57">
        <f t="shared" si="27"/>
        <v>40507.180000000008</v>
      </c>
      <c r="K47" s="57">
        <f t="shared" si="27"/>
        <v>42906.560000000012</v>
      </c>
      <c r="L47" s="57">
        <f>SUM(L8:L46)</f>
        <v>36803.620000000003</v>
      </c>
      <c r="M47" s="57">
        <f t="shared" si="27"/>
        <v>163610.66000000009</v>
      </c>
      <c r="N47" s="57">
        <f t="shared" si="27"/>
        <v>1247789.3400000001</v>
      </c>
    </row>
    <row r="48" spans="1:14" ht="28.5" customHeight="1" x14ac:dyDescent="0.45">
      <c r="A48" s="45"/>
      <c r="B48" s="45"/>
      <c r="C48" s="45"/>
      <c r="D48" s="45"/>
      <c r="E48" s="45"/>
      <c r="F48" s="45"/>
      <c r="G48" s="156"/>
      <c r="H48" s="157"/>
      <c r="I48" s="156"/>
      <c r="J48" s="157"/>
      <c r="K48" s="157"/>
      <c r="L48" s="157"/>
      <c r="M48" s="157"/>
      <c r="N48" s="157"/>
    </row>
    <row r="49" spans="1:14" ht="28.5" customHeight="1" x14ac:dyDescent="0.45">
      <c r="A49" s="45"/>
      <c r="B49" s="45"/>
      <c r="C49" s="45"/>
      <c r="D49" s="45"/>
      <c r="E49" s="45"/>
      <c r="F49" s="45"/>
      <c r="G49" s="156"/>
      <c r="H49" s="157"/>
      <c r="I49" s="156"/>
      <c r="J49" s="157"/>
      <c r="K49" s="157"/>
      <c r="L49" s="157">
        <f>L50-L47</f>
        <v>-368.70999999999913</v>
      </c>
      <c r="M49" s="157"/>
      <c r="N49" s="157"/>
    </row>
    <row r="50" spans="1:14" ht="28.5" customHeight="1" x14ac:dyDescent="0.45">
      <c r="A50" s="45"/>
      <c r="B50" s="45"/>
      <c r="C50" s="45"/>
      <c r="D50" s="45"/>
      <c r="E50" s="205"/>
      <c r="F50" s="45"/>
      <c r="G50" s="117"/>
      <c r="H50" s="112"/>
      <c r="I50" s="117"/>
      <c r="J50" s="112"/>
      <c r="K50" s="112"/>
      <c r="L50" s="112">
        <v>36434.910000000003</v>
      </c>
      <c r="M50" s="112"/>
      <c r="N50" s="112"/>
    </row>
    <row r="51" spans="1:14" ht="39" customHeight="1" x14ac:dyDescent="0.6">
      <c r="A51" s="18"/>
      <c r="B51" s="108" t="s">
        <v>74</v>
      </c>
      <c r="C51" s="107"/>
      <c r="D51" s="107"/>
      <c r="E51" s="107"/>
      <c r="F51" s="107"/>
      <c r="G51" s="118"/>
      <c r="H51" s="124" t="s">
        <v>75</v>
      </c>
      <c r="I51" s="197"/>
      <c r="J51" s="124"/>
      <c r="K51" s="103"/>
      <c r="L51" s="119"/>
      <c r="M51" s="119"/>
      <c r="N51" s="119"/>
    </row>
    <row r="52" spans="1:14" ht="30" customHeight="1" x14ac:dyDescent="0.6">
      <c r="A52" s="18"/>
      <c r="B52" s="107" t="s">
        <v>150</v>
      </c>
      <c r="C52" s="107"/>
      <c r="D52" s="107"/>
      <c r="E52" s="107"/>
      <c r="F52" s="107"/>
      <c r="G52" s="118"/>
      <c r="H52" s="113" t="s">
        <v>76</v>
      </c>
      <c r="I52" s="118"/>
      <c r="J52" s="125"/>
      <c r="K52" s="126"/>
      <c r="L52" s="119"/>
      <c r="M52" s="119"/>
      <c r="N52" s="119"/>
    </row>
    <row r="53" spans="1:14" ht="39" customHeight="1" x14ac:dyDescent="0.5">
      <c r="A53" s="18"/>
      <c r="B53" s="17"/>
      <c r="C53" s="89"/>
      <c r="D53" s="89"/>
      <c r="E53" s="89"/>
      <c r="F53" s="89"/>
      <c r="G53" s="119"/>
      <c r="H53" s="114"/>
      <c r="I53" s="119"/>
      <c r="J53" s="114"/>
      <c r="K53" s="119"/>
      <c r="L53" s="119"/>
      <c r="M53" s="119"/>
      <c r="N53" s="119"/>
    </row>
    <row r="54" spans="1:14" ht="39" customHeight="1" x14ac:dyDescent="0.5">
      <c r="A54" s="18"/>
      <c r="B54" s="17"/>
      <c r="C54" s="89"/>
      <c r="D54" s="89"/>
      <c r="E54" s="207"/>
      <c r="F54" s="89"/>
      <c r="G54" s="119"/>
      <c r="H54" s="119"/>
      <c r="I54" s="119"/>
      <c r="J54" s="119"/>
      <c r="K54" s="119"/>
      <c r="L54" s="119"/>
      <c r="N54" s="119"/>
    </row>
    <row r="55" spans="1:14" ht="39" customHeight="1" x14ac:dyDescent="0.45">
      <c r="A55" s="18"/>
      <c r="B55" s="17"/>
      <c r="C55" s="17"/>
      <c r="D55" s="17"/>
      <c r="E55" s="17"/>
      <c r="F55" s="17"/>
      <c r="G55" s="117"/>
      <c r="H55" s="117"/>
      <c r="I55" s="117"/>
      <c r="J55" s="117"/>
      <c r="K55" s="117"/>
      <c r="L55" s="117"/>
      <c r="M55" s="117"/>
      <c r="N55" s="120"/>
    </row>
    <row r="56" spans="1:14" ht="39" customHeight="1" x14ac:dyDescent="0.4">
      <c r="A56" s="14"/>
      <c r="B56" s="28"/>
      <c r="C56" s="28"/>
      <c r="D56" s="28"/>
      <c r="E56" s="28"/>
      <c r="F56" s="28"/>
      <c r="G56" s="120"/>
      <c r="H56" s="120"/>
      <c r="I56" s="120"/>
      <c r="J56" s="120"/>
      <c r="K56" s="120"/>
      <c r="L56" s="120"/>
      <c r="M56" s="120"/>
      <c r="N56" s="120"/>
    </row>
    <row r="57" spans="1:14" ht="39" customHeight="1" x14ac:dyDescent="0.4">
      <c r="A57" s="14"/>
      <c r="B57" s="28"/>
      <c r="C57" s="28"/>
      <c r="D57" s="28"/>
      <c r="E57" s="28"/>
      <c r="F57" s="28"/>
      <c r="G57" s="120"/>
      <c r="H57" s="120"/>
      <c r="I57" s="120"/>
      <c r="J57" s="120"/>
      <c r="K57" s="120"/>
      <c r="L57" s="120"/>
      <c r="M57" s="120"/>
      <c r="N57" s="120"/>
    </row>
    <row r="58" spans="1:14" ht="39" customHeight="1" x14ac:dyDescent="0.45">
      <c r="A58" s="30"/>
      <c r="B58" s="31"/>
      <c r="C58" s="31"/>
      <c r="D58" s="31"/>
      <c r="E58" s="31"/>
      <c r="F58" s="31"/>
      <c r="G58" s="121"/>
      <c r="H58" s="60"/>
      <c r="I58" s="121"/>
      <c r="J58" s="60"/>
      <c r="K58" s="60"/>
      <c r="L58" s="127"/>
      <c r="M58" s="127"/>
      <c r="N58" s="127"/>
    </row>
    <row r="59" spans="1:14" ht="39" customHeight="1" x14ac:dyDescent="0.45">
      <c r="A59" s="25"/>
      <c r="B59" s="31"/>
      <c r="C59" s="31"/>
      <c r="D59" s="31"/>
      <c r="E59" s="31"/>
      <c r="F59" s="31"/>
      <c r="G59" s="122"/>
      <c r="H59" s="61"/>
      <c r="I59" s="122"/>
      <c r="J59" s="61"/>
      <c r="K59" s="61"/>
      <c r="L59" s="127"/>
      <c r="M59" s="127"/>
      <c r="N59" s="127"/>
    </row>
    <row r="60" spans="1:14" ht="39" customHeight="1" x14ac:dyDescent="0.45">
      <c r="A60" s="25"/>
      <c r="B60" s="31"/>
      <c r="C60" s="31"/>
      <c r="D60" s="31"/>
      <c r="E60" s="31"/>
      <c r="F60" s="31"/>
      <c r="G60" s="122"/>
      <c r="H60" s="61"/>
      <c r="I60" s="122"/>
      <c r="J60" s="61"/>
      <c r="K60" s="61"/>
      <c r="L60" s="127"/>
      <c r="M60" s="127"/>
      <c r="N60" s="127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3"/>
  <sheetViews>
    <sheetView topLeftCell="C1" zoomScale="85" zoomScaleNormal="85" workbookViewId="0">
      <selection activeCell="A5" sqref="A5:N5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7.8554687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28"/>
    </row>
    <row r="2" spans="1:14" ht="27" x14ac:dyDescent="0.25">
      <c r="A2" s="2"/>
      <c r="B2" s="2"/>
      <c r="C2" s="2"/>
      <c r="D2" s="2"/>
      <c r="E2" s="2"/>
      <c r="F2" s="2"/>
      <c r="G2" s="116"/>
      <c r="H2" s="54"/>
      <c r="I2" s="116"/>
      <c r="J2" s="54"/>
      <c r="K2" s="54"/>
      <c r="L2" s="54"/>
      <c r="M2" s="54"/>
      <c r="N2" s="54"/>
    </row>
    <row r="3" spans="1:14" ht="27" x14ac:dyDescent="0.25">
      <c r="A3" s="258" t="s">
        <v>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4" ht="27" x14ac:dyDescent="0.25">
      <c r="A4" s="260" t="s">
        <v>429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ht="27" x14ac:dyDescent="0.25">
      <c r="A5" s="258" t="s">
        <v>409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4" ht="18.75" x14ac:dyDescent="0.4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144</v>
      </c>
      <c r="G7" s="129" t="s">
        <v>147</v>
      </c>
      <c r="H7" s="130" t="s">
        <v>6</v>
      </c>
      <c r="I7" s="55" t="s">
        <v>7</v>
      </c>
      <c r="J7" s="130" t="s">
        <v>8</v>
      </c>
      <c r="K7" s="129" t="s">
        <v>9</v>
      </c>
      <c r="L7" s="129" t="s">
        <v>10</v>
      </c>
      <c r="M7" s="129" t="s">
        <v>11</v>
      </c>
      <c r="N7" s="130" t="s">
        <v>12</v>
      </c>
    </row>
    <row r="8" spans="1:14" ht="22.5" x14ac:dyDescent="0.45">
      <c r="A8" s="9">
        <v>1</v>
      </c>
      <c r="B8" s="246" t="s">
        <v>410</v>
      </c>
      <c r="C8" s="77" t="s">
        <v>364</v>
      </c>
      <c r="D8" s="77" t="s">
        <v>411</v>
      </c>
      <c r="E8" s="77" t="s">
        <v>371</v>
      </c>
      <c r="F8" s="11" t="s">
        <v>146</v>
      </c>
      <c r="G8" s="56">
        <v>15000</v>
      </c>
      <c r="H8" s="56">
        <v>0</v>
      </c>
      <c r="I8" s="56">
        <v>25</v>
      </c>
      <c r="J8" s="56">
        <v>430.5</v>
      </c>
      <c r="K8" s="56">
        <v>456</v>
      </c>
      <c r="L8" s="199">
        <v>1148.33</v>
      </c>
      <c r="M8" s="56">
        <f>SUM(I8:L8)</f>
        <v>2059.83</v>
      </c>
      <c r="N8" s="56">
        <f>G8-M8</f>
        <v>12940.17</v>
      </c>
    </row>
    <row r="9" spans="1:14" ht="22.5" x14ac:dyDescent="0.45">
      <c r="A9" s="9">
        <v>2</v>
      </c>
      <c r="B9" s="246" t="s">
        <v>274</v>
      </c>
      <c r="C9" s="77" t="s">
        <v>381</v>
      </c>
      <c r="D9" s="77" t="s">
        <v>372</v>
      </c>
      <c r="E9" s="77" t="s">
        <v>371</v>
      </c>
      <c r="F9" s="11" t="s">
        <v>373</v>
      </c>
      <c r="G9" s="56">
        <v>10000</v>
      </c>
      <c r="H9" s="56">
        <v>0</v>
      </c>
      <c r="I9" s="56">
        <v>25</v>
      </c>
      <c r="J9" s="56">
        <v>287</v>
      </c>
      <c r="K9" s="56">
        <v>304</v>
      </c>
      <c r="L9" s="199">
        <v>1148.33</v>
      </c>
      <c r="M9" s="56">
        <v>1764.33</v>
      </c>
      <c r="N9" s="56">
        <v>8235.67</v>
      </c>
    </row>
    <row r="10" spans="1:14" ht="22.5" x14ac:dyDescent="0.45">
      <c r="A10" s="9">
        <v>3</v>
      </c>
      <c r="B10" s="246" t="s">
        <v>400</v>
      </c>
      <c r="C10" s="77" t="s">
        <v>182</v>
      </c>
      <c r="D10" s="77" t="s">
        <v>311</v>
      </c>
      <c r="E10" s="77" t="s">
        <v>371</v>
      </c>
      <c r="F10" s="11" t="s">
        <v>373</v>
      </c>
      <c r="G10" s="56">
        <v>10000</v>
      </c>
      <c r="H10" s="56">
        <v>0</v>
      </c>
      <c r="I10" s="56">
        <v>25</v>
      </c>
      <c r="J10" s="56">
        <v>287</v>
      </c>
      <c r="K10" s="56">
        <v>304</v>
      </c>
      <c r="L10" s="199">
        <v>1411.33</v>
      </c>
      <c r="M10" s="56">
        <f>SUM(I10:L10)</f>
        <v>2027.33</v>
      </c>
      <c r="N10" s="56">
        <f>G10-M10</f>
        <v>7972.67</v>
      </c>
    </row>
    <row r="11" spans="1:14" ht="22.5" x14ac:dyDescent="0.45">
      <c r="A11" s="9">
        <v>4</v>
      </c>
      <c r="B11" s="246" t="s">
        <v>378</v>
      </c>
      <c r="C11" s="77" t="s">
        <v>379</v>
      </c>
      <c r="D11" s="77" t="s">
        <v>370</v>
      </c>
      <c r="E11" s="77" t="s">
        <v>371</v>
      </c>
      <c r="F11" s="11" t="s">
        <v>375</v>
      </c>
      <c r="G11" s="56">
        <v>10000</v>
      </c>
      <c r="H11" s="56">
        <v>0</v>
      </c>
      <c r="I11" s="56">
        <v>25</v>
      </c>
      <c r="J11" s="56">
        <v>287</v>
      </c>
      <c r="K11" s="56">
        <v>304</v>
      </c>
      <c r="L11" s="199">
        <v>1148.33</v>
      </c>
      <c r="M11" s="56">
        <v>1764.33</v>
      </c>
      <c r="N11" s="56">
        <v>8235.67</v>
      </c>
    </row>
    <row r="12" spans="1:14" ht="22.5" x14ac:dyDescent="0.45">
      <c r="A12" s="9">
        <v>5</v>
      </c>
      <c r="B12" s="246" t="s">
        <v>377</v>
      </c>
      <c r="C12" s="77" t="s">
        <v>182</v>
      </c>
      <c r="D12" s="77" t="s">
        <v>370</v>
      </c>
      <c r="E12" s="77" t="s">
        <v>371</v>
      </c>
      <c r="F12" s="11" t="s">
        <v>373</v>
      </c>
      <c r="G12" s="56">
        <v>8000</v>
      </c>
      <c r="H12" s="56">
        <v>0</v>
      </c>
      <c r="I12" s="56">
        <v>25</v>
      </c>
      <c r="J12" s="56">
        <v>229.6</v>
      </c>
      <c r="K12" s="56">
        <v>243.2</v>
      </c>
      <c r="L12" s="199">
        <v>866.06</v>
      </c>
      <c r="M12" s="56">
        <v>1363.86</v>
      </c>
      <c r="N12" s="56">
        <v>6636.14</v>
      </c>
    </row>
    <row r="13" spans="1:14" ht="22.5" x14ac:dyDescent="0.45">
      <c r="A13" s="9">
        <v>6</v>
      </c>
      <c r="B13" s="246" t="s">
        <v>374</v>
      </c>
      <c r="C13" s="77" t="s">
        <v>379</v>
      </c>
      <c r="D13" s="77" t="s">
        <v>370</v>
      </c>
      <c r="E13" s="77" t="s">
        <v>371</v>
      </c>
      <c r="F13" s="11" t="s">
        <v>375</v>
      </c>
      <c r="G13" s="56">
        <v>6500</v>
      </c>
      <c r="H13" s="56">
        <v>0</v>
      </c>
      <c r="I13" s="56">
        <v>25</v>
      </c>
      <c r="J13" s="56">
        <v>186.55</v>
      </c>
      <c r="K13" s="56">
        <v>197.6</v>
      </c>
      <c r="L13" s="199">
        <v>89.81</v>
      </c>
      <c r="M13" s="199">
        <v>498.96</v>
      </c>
      <c r="N13" s="56">
        <v>6001.04</v>
      </c>
    </row>
    <row r="14" spans="1:14" ht="22.5" x14ac:dyDescent="0.45">
      <c r="A14" s="9">
        <v>7</v>
      </c>
      <c r="B14" s="246" t="s">
        <v>278</v>
      </c>
      <c r="C14" s="77" t="s">
        <v>379</v>
      </c>
      <c r="D14" s="77" t="s">
        <v>370</v>
      </c>
      <c r="E14" s="77" t="s">
        <v>371</v>
      </c>
      <c r="F14" s="11" t="s">
        <v>146</v>
      </c>
      <c r="G14" s="56">
        <v>5000</v>
      </c>
      <c r="H14" s="56">
        <v>0</v>
      </c>
      <c r="I14" s="56">
        <v>25</v>
      </c>
      <c r="J14" s="56">
        <v>143.5</v>
      </c>
      <c r="K14" s="56">
        <v>152</v>
      </c>
      <c r="L14" s="199">
        <v>705.68</v>
      </c>
      <c r="M14" s="56">
        <f>SUM(I14:L14)</f>
        <v>1026.1799999999998</v>
      </c>
      <c r="N14" s="56">
        <f>G14-M14</f>
        <v>3973.82</v>
      </c>
    </row>
    <row r="15" spans="1:14" ht="22.5" x14ac:dyDescent="0.45">
      <c r="A15" s="9">
        <v>8</v>
      </c>
      <c r="B15" s="246" t="s">
        <v>376</v>
      </c>
      <c r="C15" s="77" t="s">
        <v>380</v>
      </c>
      <c r="D15" s="77" t="s">
        <v>370</v>
      </c>
      <c r="E15" s="77" t="s">
        <v>371</v>
      </c>
      <c r="F15" s="11" t="s">
        <v>375</v>
      </c>
      <c r="G15" s="56">
        <v>5000</v>
      </c>
      <c r="H15" s="56">
        <v>0</v>
      </c>
      <c r="I15" s="56">
        <v>25</v>
      </c>
      <c r="J15" s="56">
        <v>143.5</v>
      </c>
      <c r="K15" s="56">
        <v>152</v>
      </c>
      <c r="L15" s="199">
        <v>705.68</v>
      </c>
      <c r="M15" s="56">
        <v>1026.18</v>
      </c>
      <c r="N15" s="56">
        <v>3973.82</v>
      </c>
    </row>
    <row r="16" spans="1:14" ht="22.5" x14ac:dyDescent="0.45">
      <c r="A16" s="9">
        <v>9</v>
      </c>
      <c r="B16" s="246" t="s">
        <v>61</v>
      </c>
      <c r="C16" s="77" t="s">
        <v>62</v>
      </c>
      <c r="D16" s="77" t="s">
        <v>370</v>
      </c>
      <c r="E16" s="77" t="s">
        <v>371</v>
      </c>
      <c r="F16" s="11" t="s">
        <v>375</v>
      </c>
      <c r="G16" s="56">
        <v>5000</v>
      </c>
      <c r="H16" s="56">
        <v>0</v>
      </c>
      <c r="I16" s="56">
        <v>25</v>
      </c>
      <c r="J16" s="56">
        <v>143.5</v>
      </c>
      <c r="K16" s="56">
        <v>152</v>
      </c>
      <c r="L16" s="199">
        <v>442.65</v>
      </c>
      <c r="M16" s="56">
        <v>763.15</v>
      </c>
      <c r="N16" s="56">
        <v>4236.8500000000004</v>
      </c>
    </row>
    <row r="17" spans="1:14" ht="22.5" x14ac:dyDescent="0.45">
      <c r="A17" s="9">
        <v>10</v>
      </c>
      <c r="B17" s="246" t="s">
        <v>54</v>
      </c>
      <c r="C17" s="77" t="s">
        <v>160</v>
      </c>
      <c r="D17" s="77" t="s">
        <v>403</v>
      </c>
      <c r="E17" s="77" t="s">
        <v>371</v>
      </c>
      <c r="F17" s="11" t="s">
        <v>404</v>
      </c>
      <c r="G17" s="56">
        <v>5000</v>
      </c>
      <c r="H17" s="56" t="s">
        <v>401</v>
      </c>
      <c r="I17" s="56">
        <v>25</v>
      </c>
      <c r="J17" s="56">
        <v>143.5</v>
      </c>
      <c r="K17" s="56">
        <v>152</v>
      </c>
      <c r="L17" s="199">
        <v>442.65</v>
      </c>
      <c r="M17" s="56">
        <f>SUM(I17:L17)</f>
        <v>763.15</v>
      </c>
      <c r="N17" s="56">
        <f>G17-M17</f>
        <v>4236.8500000000004</v>
      </c>
    </row>
    <row r="18" spans="1:14" s="228" customFormat="1" ht="22.5" x14ac:dyDescent="0.45">
      <c r="B18" s="267" t="s">
        <v>382</v>
      </c>
      <c r="C18" s="267"/>
      <c r="D18" s="267"/>
      <c r="E18" s="267"/>
      <c r="F18" s="267"/>
      <c r="G18" s="229">
        <f>SUM(G8:G17)</f>
        <v>79500</v>
      </c>
      <c r="H18" s="230"/>
      <c r="I18" s="229">
        <f t="shared" ref="I18:N18" si="0">SUM(I8:I17)</f>
        <v>250</v>
      </c>
      <c r="J18" s="229">
        <f t="shared" si="0"/>
        <v>2281.6499999999996</v>
      </c>
      <c r="K18" s="229">
        <f t="shared" si="0"/>
        <v>2416.8000000000002</v>
      </c>
      <c r="L18" s="229">
        <f t="shared" si="0"/>
        <v>8108.8499999999995</v>
      </c>
      <c r="M18" s="237">
        <f t="shared" si="0"/>
        <v>13057.3</v>
      </c>
      <c r="N18" s="237">
        <f t="shared" si="0"/>
        <v>66442.7</v>
      </c>
    </row>
    <row r="21" spans="1:14" ht="15.75" thickBot="1" x14ac:dyDescent="0.3">
      <c r="B21" s="227"/>
      <c r="C21" s="72"/>
      <c r="I21" s="266"/>
      <c r="J21" s="266"/>
      <c r="K21" s="266"/>
    </row>
    <row r="22" spans="1:14" ht="22.5" x14ac:dyDescent="0.45">
      <c r="B22" s="17" t="s">
        <v>74</v>
      </c>
      <c r="C22" s="17"/>
      <c r="D22" s="17"/>
      <c r="E22" s="17"/>
      <c r="F22" s="17"/>
      <c r="G22" s="17"/>
      <c r="H22" s="117"/>
      <c r="I22" s="59" t="s">
        <v>75</v>
      </c>
      <c r="J22" s="66"/>
      <c r="K22" s="59"/>
    </row>
    <row r="23" spans="1:14" ht="22.5" x14ac:dyDescent="0.45">
      <c r="B23" s="17" t="s">
        <v>150</v>
      </c>
      <c r="C23" s="17"/>
      <c r="D23" s="17"/>
      <c r="E23" s="17"/>
      <c r="F23" s="17"/>
      <c r="G23" s="17"/>
      <c r="H23" s="117"/>
      <c r="I23" s="112" t="s">
        <v>76</v>
      </c>
      <c r="J23" s="117"/>
      <c r="K23" s="226"/>
    </row>
  </sheetData>
  <mergeCells count="7">
    <mergeCell ref="I21:K21"/>
    <mergeCell ref="B18:F18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3"/>
  <sheetViews>
    <sheetView view="pageBreakPreview" zoomScale="64" zoomScaleNormal="64" zoomScaleSheetLayoutView="64" zoomScalePageLayoutView="39" workbookViewId="0">
      <selection activeCell="N30" sqref="N30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3" customWidth="1"/>
    <col min="3" max="3" width="91.140625" hidden="1" customWidth="1"/>
    <col min="4" max="4" width="66.140625" customWidth="1"/>
    <col min="5" max="5" width="22.7109375" hidden="1" customWidth="1"/>
    <col min="6" max="6" width="22.5703125" hidden="1" customWidth="1"/>
    <col min="7" max="7" width="29.28515625" style="62" customWidth="1"/>
    <col min="8" max="8" width="21.28515625" customWidth="1"/>
    <col min="9" max="9" width="19.140625" customWidth="1"/>
    <col min="10" max="10" width="18.7109375" style="62" customWidth="1"/>
    <col min="11" max="11" width="18.5703125" style="6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7" s="1" customFormat="1" ht="14.25" customHeight="1" x14ac:dyDescent="0.5">
      <c r="A2" s="2"/>
      <c r="B2" s="73"/>
      <c r="C2" s="2"/>
      <c r="D2" s="2"/>
      <c r="E2" s="2"/>
      <c r="F2" s="2"/>
      <c r="G2" s="54"/>
      <c r="H2" s="2"/>
      <c r="I2" s="2"/>
      <c r="J2" s="54"/>
      <c r="K2" s="54"/>
      <c r="L2" s="2"/>
      <c r="M2" s="2"/>
      <c r="N2" s="43"/>
    </row>
    <row r="3" spans="1:17" s="1" customFormat="1" ht="14.25" customHeight="1" x14ac:dyDescent="0.5">
      <c r="A3" s="2"/>
      <c r="B3" s="73"/>
      <c r="C3" s="2"/>
      <c r="D3" s="2"/>
      <c r="E3" s="2"/>
      <c r="F3" s="2"/>
      <c r="G3" s="54"/>
      <c r="H3" s="2"/>
      <c r="I3" s="2"/>
      <c r="J3" s="54"/>
      <c r="K3" s="54"/>
      <c r="L3" s="2"/>
      <c r="M3" s="2"/>
      <c r="N3" s="43"/>
    </row>
    <row r="4" spans="1:17" s="1" customFormat="1" ht="30.75" customHeight="1" x14ac:dyDescent="0.5">
      <c r="A4" s="260" t="s">
        <v>143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7" s="1" customFormat="1" ht="24" customHeight="1" x14ac:dyDescent="0.5">
      <c r="A5" s="26"/>
      <c r="B5" s="259" t="s">
        <v>429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17" s="1" customFormat="1" ht="18.75" customHeight="1" x14ac:dyDescent="0.5">
      <c r="A6" s="251" t="s">
        <v>408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3"/>
      <c r="P6" s="3"/>
      <c r="Q6" s="3"/>
    </row>
    <row r="7" spans="1:17" s="1" customFormat="1" ht="23.25" customHeight="1" x14ac:dyDescent="0.5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144</v>
      </c>
      <c r="G8" s="55" t="s">
        <v>147</v>
      </c>
      <c r="H8" s="6" t="s">
        <v>6</v>
      </c>
      <c r="I8" s="7" t="s">
        <v>7</v>
      </c>
      <c r="J8" s="63" t="s">
        <v>8</v>
      </c>
      <c r="K8" s="55" t="s">
        <v>9</v>
      </c>
      <c r="L8" s="7" t="s">
        <v>10</v>
      </c>
      <c r="M8" s="7" t="s">
        <v>11</v>
      </c>
      <c r="N8" s="44" t="s">
        <v>12</v>
      </c>
    </row>
    <row r="9" spans="1:17" ht="39" customHeight="1" x14ac:dyDescent="0.45">
      <c r="A9" s="105" t="s">
        <v>247</v>
      </c>
      <c r="B9" s="77" t="s">
        <v>115</v>
      </c>
      <c r="C9" s="77" t="s">
        <v>116</v>
      </c>
      <c r="D9" s="77" t="s">
        <v>22</v>
      </c>
      <c r="E9" s="77" t="s">
        <v>24</v>
      </c>
      <c r="F9" s="77" t="s">
        <v>146</v>
      </c>
      <c r="G9" s="80">
        <v>80000</v>
      </c>
      <c r="H9" s="200">
        <v>7400.94</v>
      </c>
      <c r="I9" s="78">
        <v>25</v>
      </c>
      <c r="J9" s="80">
        <v>2296</v>
      </c>
      <c r="K9" s="80">
        <v>2432</v>
      </c>
      <c r="L9" s="200">
        <v>0</v>
      </c>
      <c r="M9" s="78">
        <f t="shared" ref="M9" si="0">+H9+I9+J9+K9+L9</f>
        <v>12153.939999999999</v>
      </c>
      <c r="N9" s="78">
        <f t="shared" ref="N9" si="1">+G9-M9</f>
        <v>67846.06</v>
      </c>
    </row>
    <row r="10" spans="1:17" s="208" customFormat="1" ht="39" customHeight="1" x14ac:dyDescent="0.45">
      <c r="A10" s="105" t="s">
        <v>248</v>
      </c>
      <c r="B10" s="238" t="s">
        <v>111</v>
      </c>
      <c r="C10" s="238" t="s">
        <v>45</v>
      </c>
      <c r="D10" s="238" t="s">
        <v>311</v>
      </c>
      <c r="E10" s="238" t="s">
        <v>24</v>
      </c>
      <c r="F10" s="238" t="s">
        <v>146</v>
      </c>
      <c r="G10" s="239">
        <v>65000</v>
      </c>
      <c r="H10" s="200">
        <v>4427.55</v>
      </c>
      <c r="I10" s="200">
        <v>25</v>
      </c>
      <c r="J10" s="239">
        <v>1865.5</v>
      </c>
      <c r="K10" s="239">
        <v>1976</v>
      </c>
      <c r="L10" s="200">
        <v>771.5</v>
      </c>
      <c r="M10" s="200">
        <f>+H10+I10+J10+K10+L10</f>
        <v>9065.5499999999993</v>
      </c>
      <c r="N10" s="200">
        <f>+G10-M10</f>
        <v>55934.45</v>
      </c>
    </row>
    <row r="11" spans="1:17" s="208" customFormat="1" ht="39" customHeight="1" x14ac:dyDescent="0.45">
      <c r="A11" s="105" t="s">
        <v>249</v>
      </c>
      <c r="B11" s="238" t="s">
        <v>211</v>
      </c>
      <c r="C11" s="238" t="s">
        <v>124</v>
      </c>
      <c r="D11" s="238" t="s">
        <v>22</v>
      </c>
      <c r="E11" s="238" t="s">
        <v>24</v>
      </c>
      <c r="F11" s="238" t="s">
        <v>146</v>
      </c>
      <c r="G11" s="239">
        <v>60000</v>
      </c>
      <c r="H11" s="200">
        <v>3486.65</v>
      </c>
      <c r="I11" s="200">
        <v>25</v>
      </c>
      <c r="J11" s="239">
        <v>1722</v>
      </c>
      <c r="K11" s="239">
        <v>1824</v>
      </c>
      <c r="L11" s="200">
        <v>1376</v>
      </c>
      <c r="M11" s="200">
        <f t="shared" ref="M11:M18" si="2">+H11+I11+J11+K11+L11</f>
        <v>8433.65</v>
      </c>
      <c r="N11" s="200">
        <f t="shared" ref="N11:N29" si="3">+G11-M11</f>
        <v>51566.35</v>
      </c>
    </row>
    <row r="12" spans="1:17" s="208" customFormat="1" ht="39" customHeight="1" x14ac:dyDescent="0.45">
      <c r="A12" s="105" t="s">
        <v>250</v>
      </c>
      <c r="B12" s="238" t="s">
        <v>197</v>
      </c>
      <c r="C12" s="238" t="s">
        <v>179</v>
      </c>
      <c r="D12" s="238" t="s">
        <v>23</v>
      </c>
      <c r="E12" s="238" t="s">
        <v>18</v>
      </c>
      <c r="F12" s="238" t="s">
        <v>145</v>
      </c>
      <c r="G12" s="239">
        <v>60000</v>
      </c>
      <c r="H12" s="200">
        <v>3486.65</v>
      </c>
      <c r="I12" s="200">
        <v>25</v>
      </c>
      <c r="J12" s="239">
        <v>1722</v>
      </c>
      <c r="K12" s="239">
        <v>1824</v>
      </c>
      <c r="L12" s="200">
        <v>0</v>
      </c>
      <c r="M12" s="200">
        <f t="shared" si="2"/>
        <v>7057.65</v>
      </c>
      <c r="N12" s="200">
        <f t="shared" ref="N12:N14" si="4">+G12-M12</f>
        <v>52942.35</v>
      </c>
    </row>
    <row r="13" spans="1:17" ht="39" customHeight="1" x14ac:dyDescent="0.45">
      <c r="A13" s="105" t="s">
        <v>251</v>
      </c>
      <c r="B13" s="238" t="s">
        <v>216</v>
      </c>
      <c r="C13" s="238" t="s">
        <v>120</v>
      </c>
      <c r="D13" s="238" t="s">
        <v>29</v>
      </c>
      <c r="E13" s="238" t="s">
        <v>18</v>
      </c>
      <c r="F13" s="238" t="s">
        <v>146</v>
      </c>
      <c r="G13" s="239">
        <v>60000</v>
      </c>
      <c r="H13" s="200">
        <v>3486.65</v>
      </c>
      <c r="I13" s="200">
        <v>25</v>
      </c>
      <c r="J13" s="239">
        <v>1722</v>
      </c>
      <c r="K13" s="239">
        <v>1824</v>
      </c>
      <c r="L13" s="200">
        <v>2134.8000000000002</v>
      </c>
      <c r="M13" s="200">
        <f t="shared" ref="M13" si="5">+H13+I13+J13+K13+L13</f>
        <v>9192.4500000000007</v>
      </c>
      <c r="N13" s="200">
        <f t="shared" si="4"/>
        <v>50807.55</v>
      </c>
    </row>
    <row r="14" spans="1:17" s="208" customFormat="1" ht="39" customHeight="1" x14ac:dyDescent="0.45">
      <c r="A14" s="105" t="s">
        <v>252</v>
      </c>
      <c r="B14" s="238" t="s">
        <v>114</v>
      </c>
      <c r="C14" s="238" t="s">
        <v>45</v>
      </c>
      <c r="D14" s="238" t="s">
        <v>29</v>
      </c>
      <c r="E14" s="238" t="s">
        <v>24</v>
      </c>
      <c r="F14" s="238" t="s">
        <v>145</v>
      </c>
      <c r="G14" s="239">
        <v>55000</v>
      </c>
      <c r="H14" s="200">
        <v>2559.6799999999998</v>
      </c>
      <c r="I14" s="200">
        <v>25</v>
      </c>
      <c r="J14" s="239">
        <v>1578.5</v>
      </c>
      <c r="K14" s="239">
        <v>1672</v>
      </c>
      <c r="L14" s="200">
        <v>0</v>
      </c>
      <c r="M14" s="200">
        <f>+H14+I14+J14+K14+L14</f>
        <v>5835.18</v>
      </c>
      <c r="N14" s="200">
        <f t="shared" si="4"/>
        <v>49164.82</v>
      </c>
    </row>
    <row r="15" spans="1:17" s="208" customFormat="1" ht="39" customHeight="1" x14ac:dyDescent="0.45">
      <c r="A15" s="105" t="s">
        <v>253</v>
      </c>
      <c r="B15" s="238" t="s">
        <v>121</v>
      </c>
      <c r="C15" s="238" t="s">
        <v>159</v>
      </c>
      <c r="D15" s="238" t="s">
        <v>47</v>
      </c>
      <c r="E15" s="238" t="s">
        <v>18</v>
      </c>
      <c r="F15" s="238" t="s">
        <v>145</v>
      </c>
      <c r="G15" s="239">
        <v>45000</v>
      </c>
      <c r="H15" s="200">
        <v>1148.33</v>
      </c>
      <c r="I15" s="200">
        <v>25</v>
      </c>
      <c r="J15" s="239">
        <v>1291.5</v>
      </c>
      <c r="K15" s="239">
        <v>1368</v>
      </c>
      <c r="L15" s="200">
        <v>0</v>
      </c>
      <c r="M15" s="200">
        <f>+H15+I15+J15+K15+L15</f>
        <v>3832.83</v>
      </c>
      <c r="N15" s="200">
        <f>+G15-M15</f>
        <v>41167.17</v>
      </c>
    </row>
    <row r="16" spans="1:17" s="208" customFormat="1" ht="39" customHeight="1" x14ac:dyDescent="0.45">
      <c r="A16" s="105" t="s">
        <v>254</v>
      </c>
      <c r="B16" s="238" t="s">
        <v>119</v>
      </c>
      <c r="C16" s="238" t="s">
        <v>118</v>
      </c>
      <c r="D16" s="238" t="s">
        <v>29</v>
      </c>
      <c r="E16" s="238" t="s">
        <v>18</v>
      </c>
      <c r="F16" s="238" t="s">
        <v>146</v>
      </c>
      <c r="G16" s="239">
        <v>45000</v>
      </c>
      <c r="H16" s="200">
        <v>1148.33</v>
      </c>
      <c r="I16" s="200">
        <v>25</v>
      </c>
      <c r="J16" s="239">
        <v>1291.5</v>
      </c>
      <c r="K16" s="239">
        <v>1368</v>
      </c>
      <c r="L16" s="200">
        <v>2069.33</v>
      </c>
      <c r="M16" s="200">
        <f t="shared" ref="M16" si="6">+H16+I16+J16+K16+L16</f>
        <v>5902.16</v>
      </c>
      <c r="N16" s="200">
        <f t="shared" ref="N16" si="7">+G16-M16</f>
        <v>39097.839999999997</v>
      </c>
    </row>
    <row r="17" spans="1:14" s="208" customFormat="1" ht="39" customHeight="1" x14ac:dyDescent="0.45">
      <c r="A17" s="105" t="s">
        <v>255</v>
      </c>
      <c r="B17" s="238" t="s">
        <v>117</v>
      </c>
      <c r="C17" s="238" t="s">
        <v>118</v>
      </c>
      <c r="D17" s="238" t="s">
        <v>47</v>
      </c>
      <c r="E17" s="238" t="s">
        <v>18</v>
      </c>
      <c r="F17" s="238" t="s">
        <v>146</v>
      </c>
      <c r="G17" s="239">
        <v>40000</v>
      </c>
      <c r="H17" s="200">
        <v>442.65</v>
      </c>
      <c r="I17" s="200">
        <v>25</v>
      </c>
      <c r="J17" s="239">
        <v>1148</v>
      </c>
      <c r="K17" s="239">
        <v>1216</v>
      </c>
      <c r="L17" s="200">
        <v>0</v>
      </c>
      <c r="M17" s="200">
        <f t="shared" si="2"/>
        <v>2831.65</v>
      </c>
      <c r="N17" s="200">
        <f t="shared" si="3"/>
        <v>37168.35</v>
      </c>
    </row>
    <row r="18" spans="1:14" s="208" customFormat="1" ht="39" customHeight="1" x14ac:dyDescent="0.45">
      <c r="A18" s="105" t="s">
        <v>256</v>
      </c>
      <c r="B18" s="238" t="s">
        <v>278</v>
      </c>
      <c r="C18" s="238" t="s">
        <v>45</v>
      </c>
      <c r="D18" s="238" t="s">
        <v>47</v>
      </c>
      <c r="E18" s="238" t="s">
        <v>18</v>
      </c>
      <c r="F18" s="238" t="s">
        <v>146</v>
      </c>
      <c r="G18" s="239">
        <v>40000</v>
      </c>
      <c r="H18" s="200">
        <v>442.65</v>
      </c>
      <c r="I18" s="200">
        <v>25</v>
      </c>
      <c r="J18" s="239">
        <v>1148</v>
      </c>
      <c r="K18" s="239">
        <v>1216</v>
      </c>
      <c r="L18" s="200">
        <v>0</v>
      </c>
      <c r="M18" s="200">
        <f t="shared" si="2"/>
        <v>2831.65</v>
      </c>
      <c r="N18" s="200">
        <f t="shared" si="3"/>
        <v>37168.35</v>
      </c>
    </row>
    <row r="19" spans="1:14" s="208" customFormat="1" ht="39" customHeight="1" x14ac:dyDescent="0.45">
      <c r="A19" s="105" t="s">
        <v>257</v>
      </c>
      <c r="B19" s="238" t="s">
        <v>224</v>
      </c>
      <c r="C19" s="238" t="s">
        <v>238</v>
      </c>
      <c r="D19" s="238" t="s">
        <v>227</v>
      </c>
      <c r="E19" s="238" t="s">
        <v>18</v>
      </c>
      <c r="F19" s="238" t="s">
        <v>146</v>
      </c>
      <c r="G19" s="239">
        <v>35000</v>
      </c>
      <c r="H19" s="200">
        <v>0</v>
      </c>
      <c r="I19" s="200">
        <v>25</v>
      </c>
      <c r="J19" s="239">
        <v>1004.5</v>
      </c>
      <c r="K19" s="239">
        <v>1064</v>
      </c>
      <c r="L19" s="200">
        <v>0</v>
      </c>
      <c r="M19" s="200">
        <f>+H19+I19+J19+K19+L19</f>
        <v>2093.5</v>
      </c>
      <c r="N19" s="200">
        <f t="shared" si="3"/>
        <v>32906.5</v>
      </c>
    </row>
    <row r="20" spans="1:14" s="208" customFormat="1" ht="39" customHeight="1" x14ac:dyDescent="0.45">
      <c r="A20" s="105" t="s">
        <v>258</v>
      </c>
      <c r="B20" s="238" t="s">
        <v>225</v>
      </c>
      <c r="C20" s="238" t="s">
        <v>238</v>
      </c>
      <c r="D20" s="238" t="s">
        <v>227</v>
      </c>
      <c r="E20" s="238" t="s">
        <v>18</v>
      </c>
      <c r="F20" s="238" t="s">
        <v>226</v>
      </c>
      <c r="G20" s="239">
        <v>35000</v>
      </c>
      <c r="H20" s="200">
        <v>0</v>
      </c>
      <c r="I20" s="200">
        <v>25</v>
      </c>
      <c r="J20" s="239">
        <v>1004.5</v>
      </c>
      <c r="K20" s="239">
        <v>1064</v>
      </c>
      <c r="L20" s="200">
        <v>0</v>
      </c>
      <c r="M20" s="200">
        <f>+H20+I20+J20+K20+L20</f>
        <v>2093.5</v>
      </c>
      <c r="N20" s="200">
        <f t="shared" si="3"/>
        <v>32906.5</v>
      </c>
    </row>
    <row r="21" spans="1:14" s="208" customFormat="1" ht="39" customHeight="1" x14ac:dyDescent="0.45">
      <c r="A21" s="105" t="s">
        <v>259</v>
      </c>
      <c r="B21" s="238" t="s">
        <v>171</v>
      </c>
      <c r="C21" s="238" t="s">
        <v>45</v>
      </c>
      <c r="D21" s="238" t="s">
        <v>47</v>
      </c>
      <c r="E21" s="238" t="s">
        <v>18</v>
      </c>
      <c r="F21" s="238" t="s">
        <v>146</v>
      </c>
      <c r="G21" s="239">
        <v>35000</v>
      </c>
      <c r="H21" s="200">
        <v>0</v>
      </c>
      <c r="I21" s="200">
        <v>25</v>
      </c>
      <c r="J21" s="239">
        <v>1004.5</v>
      </c>
      <c r="K21" s="239">
        <v>1064</v>
      </c>
      <c r="L21" s="200">
        <v>1919.78</v>
      </c>
      <c r="M21" s="200">
        <f t="shared" ref="M21:M26" si="8">+H21+I21+J21+K21+L21</f>
        <v>4013.2799999999997</v>
      </c>
      <c r="N21" s="200">
        <f t="shared" si="3"/>
        <v>30986.720000000001</v>
      </c>
    </row>
    <row r="22" spans="1:14" ht="39" customHeight="1" x14ac:dyDescent="0.45">
      <c r="A22" s="105" t="s">
        <v>260</v>
      </c>
      <c r="B22" s="238" t="s">
        <v>122</v>
      </c>
      <c r="C22" s="238" t="s">
        <v>163</v>
      </c>
      <c r="D22" s="238" t="s">
        <v>123</v>
      </c>
      <c r="E22" s="238" t="s">
        <v>24</v>
      </c>
      <c r="F22" s="238" t="s">
        <v>145</v>
      </c>
      <c r="G22" s="239">
        <v>35000</v>
      </c>
      <c r="H22" s="200">
        <v>0</v>
      </c>
      <c r="I22" s="200">
        <v>25</v>
      </c>
      <c r="J22" s="239">
        <v>1004.5</v>
      </c>
      <c r="K22" s="239">
        <v>1064</v>
      </c>
      <c r="L22" s="200">
        <v>31867.4</v>
      </c>
      <c r="M22" s="200">
        <f t="shared" si="8"/>
        <v>33960.9</v>
      </c>
      <c r="N22" s="200">
        <f t="shared" si="3"/>
        <v>1039.0999999999985</v>
      </c>
    </row>
    <row r="23" spans="1:14" ht="39" customHeight="1" x14ac:dyDescent="0.45">
      <c r="A23" s="105" t="s">
        <v>261</v>
      </c>
      <c r="B23" s="238" t="s">
        <v>125</v>
      </c>
      <c r="C23" s="238" t="s">
        <v>126</v>
      </c>
      <c r="D23" s="238" t="s">
        <v>47</v>
      </c>
      <c r="E23" s="238" t="s">
        <v>24</v>
      </c>
      <c r="F23" s="238" t="s">
        <v>146</v>
      </c>
      <c r="G23" s="239">
        <v>35000</v>
      </c>
      <c r="H23" s="200">
        <v>0</v>
      </c>
      <c r="I23" s="200">
        <v>25</v>
      </c>
      <c r="J23" s="239">
        <v>1004.5</v>
      </c>
      <c r="K23" s="239">
        <v>1064</v>
      </c>
      <c r="L23" s="200">
        <v>850</v>
      </c>
      <c r="M23" s="200">
        <f t="shared" si="8"/>
        <v>2943.5</v>
      </c>
      <c r="N23" s="200">
        <f t="shared" si="3"/>
        <v>32056.5</v>
      </c>
    </row>
    <row r="24" spans="1:14" s="208" customFormat="1" ht="39" customHeight="1" x14ac:dyDescent="0.45">
      <c r="A24" s="105" t="s">
        <v>262</v>
      </c>
      <c r="B24" s="238" t="s">
        <v>237</v>
      </c>
      <c r="C24" s="238" t="s">
        <v>158</v>
      </c>
      <c r="D24" s="238" t="s">
        <v>241</v>
      </c>
      <c r="E24" s="238" t="s">
        <v>18</v>
      </c>
      <c r="F24" s="238" t="s">
        <v>145</v>
      </c>
      <c r="G24" s="239">
        <v>35000</v>
      </c>
      <c r="H24" s="200">
        <v>0</v>
      </c>
      <c r="I24" s="200">
        <v>25</v>
      </c>
      <c r="J24" s="239">
        <v>1004.5</v>
      </c>
      <c r="K24" s="239">
        <v>1064</v>
      </c>
      <c r="L24" s="200">
        <v>0</v>
      </c>
      <c r="M24" s="200">
        <f t="shared" si="8"/>
        <v>2093.5</v>
      </c>
      <c r="N24" s="200">
        <f t="shared" si="3"/>
        <v>32906.5</v>
      </c>
    </row>
    <row r="25" spans="1:14" s="208" customFormat="1" ht="39" customHeight="1" x14ac:dyDescent="0.45">
      <c r="A25" s="105" t="s">
        <v>263</v>
      </c>
      <c r="B25" s="238" t="s">
        <v>334</v>
      </c>
      <c r="C25" s="238" t="s">
        <v>179</v>
      </c>
      <c r="D25" s="238" t="s">
        <v>47</v>
      </c>
      <c r="E25" s="238" t="s">
        <v>18</v>
      </c>
      <c r="F25" s="238" t="s">
        <v>145</v>
      </c>
      <c r="G25" s="239">
        <v>35000</v>
      </c>
      <c r="H25" s="200">
        <v>0</v>
      </c>
      <c r="I25" s="200">
        <v>25</v>
      </c>
      <c r="J25" s="239">
        <v>1004.5</v>
      </c>
      <c r="K25" s="239">
        <v>1064</v>
      </c>
      <c r="L25" s="200">
        <v>0</v>
      </c>
      <c r="M25" s="200">
        <f t="shared" ref="M25" si="9">+H25+I25+J25+K25+L25</f>
        <v>2093.5</v>
      </c>
      <c r="N25" s="200">
        <f t="shared" ref="N25" si="10">+G25-M25</f>
        <v>32906.5</v>
      </c>
    </row>
    <row r="26" spans="1:14" s="208" customFormat="1" ht="39" customHeight="1" x14ac:dyDescent="0.45">
      <c r="A26" s="105" t="s">
        <v>264</v>
      </c>
      <c r="B26" s="238" t="s">
        <v>277</v>
      </c>
      <c r="C26" s="238" t="s">
        <v>182</v>
      </c>
      <c r="D26" s="238" t="s">
        <v>47</v>
      </c>
      <c r="E26" s="238" t="s">
        <v>18</v>
      </c>
      <c r="F26" s="238" t="s">
        <v>146</v>
      </c>
      <c r="G26" s="239">
        <v>35000</v>
      </c>
      <c r="H26" s="200">
        <v>0</v>
      </c>
      <c r="I26" s="200">
        <v>25</v>
      </c>
      <c r="J26" s="239">
        <v>1004.5</v>
      </c>
      <c r="K26" s="239">
        <v>1064</v>
      </c>
      <c r="L26" s="200">
        <v>0</v>
      </c>
      <c r="M26" s="200">
        <f t="shared" si="8"/>
        <v>2093.5</v>
      </c>
      <c r="N26" s="200">
        <f>+G26-M26</f>
        <v>32906.5</v>
      </c>
    </row>
    <row r="27" spans="1:14" s="208" customFormat="1" ht="39" customHeight="1" x14ac:dyDescent="0.45">
      <c r="A27" s="105" t="s">
        <v>265</v>
      </c>
      <c r="B27" s="240" t="s">
        <v>110</v>
      </c>
      <c r="C27" s="238" t="s">
        <v>179</v>
      </c>
      <c r="D27" s="238" t="s">
        <v>36</v>
      </c>
      <c r="E27" s="238" t="s">
        <v>24</v>
      </c>
      <c r="F27" s="238" t="s">
        <v>146</v>
      </c>
      <c r="G27" s="239">
        <v>31500</v>
      </c>
      <c r="H27" s="200">
        <v>0</v>
      </c>
      <c r="I27" s="200">
        <v>25</v>
      </c>
      <c r="J27" s="239">
        <v>904.05</v>
      </c>
      <c r="K27" s="239">
        <v>957.6</v>
      </c>
      <c r="L27" s="200">
        <v>0</v>
      </c>
      <c r="M27" s="200">
        <f>+H27+I27+J27+K27+L27</f>
        <v>1886.65</v>
      </c>
      <c r="N27" s="200">
        <f t="shared" si="3"/>
        <v>29613.35</v>
      </c>
    </row>
    <row r="28" spans="1:14" s="208" customFormat="1" ht="39" customHeight="1" x14ac:dyDescent="0.45">
      <c r="A28" s="105" t="s">
        <v>266</v>
      </c>
      <c r="B28" s="238" t="s">
        <v>113</v>
      </c>
      <c r="C28" s="238" t="s">
        <v>45</v>
      </c>
      <c r="D28" s="238" t="s">
        <v>47</v>
      </c>
      <c r="E28" s="238" t="s">
        <v>24</v>
      </c>
      <c r="F28" s="238" t="s">
        <v>146</v>
      </c>
      <c r="G28" s="239">
        <v>31000</v>
      </c>
      <c r="H28" s="200">
        <v>0</v>
      </c>
      <c r="I28" s="200">
        <v>25</v>
      </c>
      <c r="J28" s="239">
        <v>889.7</v>
      </c>
      <c r="K28" s="239">
        <v>942.4</v>
      </c>
      <c r="L28" s="200">
        <v>771.5</v>
      </c>
      <c r="M28" s="200">
        <v>2628.6</v>
      </c>
      <c r="N28" s="200">
        <f>+G28-M28</f>
        <v>28371.4</v>
      </c>
    </row>
    <row r="29" spans="1:14" s="208" customFormat="1" ht="39" customHeight="1" x14ac:dyDescent="0.45">
      <c r="A29" s="105" t="s">
        <v>267</v>
      </c>
      <c r="B29" s="241" t="s">
        <v>112</v>
      </c>
      <c r="C29" s="238" t="s">
        <v>159</v>
      </c>
      <c r="D29" s="238" t="s">
        <v>63</v>
      </c>
      <c r="E29" s="238" t="s">
        <v>18</v>
      </c>
      <c r="F29" s="238" t="s">
        <v>146</v>
      </c>
      <c r="G29" s="239">
        <v>18000</v>
      </c>
      <c r="H29" s="200">
        <v>0</v>
      </c>
      <c r="I29" s="200">
        <v>25</v>
      </c>
      <c r="J29" s="239">
        <v>516</v>
      </c>
      <c r="K29" s="239">
        <v>547.20000000000005</v>
      </c>
      <c r="L29" s="200">
        <v>0</v>
      </c>
      <c r="M29" s="200">
        <f>+H29+I29+J29+K29+L29</f>
        <v>1088.2</v>
      </c>
      <c r="N29" s="200">
        <f t="shared" si="3"/>
        <v>16911.8</v>
      </c>
    </row>
    <row r="30" spans="1:14" ht="39" customHeight="1" x14ac:dyDescent="0.45">
      <c r="A30" s="256" t="s">
        <v>148</v>
      </c>
      <c r="B30" s="257"/>
      <c r="C30" s="257"/>
      <c r="D30" s="257"/>
      <c r="E30" s="257"/>
      <c r="F30" s="268"/>
      <c r="G30" s="57">
        <f>SUM(G9:G29)</f>
        <v>910500</v>
      </c>
      <c r="H30" s="16">
        <f>SUM(H9:H29)</f>
        <v>28030.080000000009</v>
      </c>
      <c r="I30" s="16">
        <f>SUM(I9:I29)</f>
        <v>525</v>
      </c>
      <c r="J30" s="63">
        <f>SUM(J9:J29)</f>
        <v>26130.75</v>
      </c>
      <c r="K30" s="63">
        <f>SUM(K9:K29)</f>
        <v>27679.200000000001</v>
      </c>
      <c r="L30" s="204">
        <f>SUM(L10:L29)</f>
        <v>41760.31</v>
      </c>
      <c r="M30" s="16">
        <f>SUM(M9:M29)</f>
        <v>124125.34000000001</v>
      </c>
      <c r="N30" s="46">
        <f>SUM(N9:N29)</f>
        <v>786374.65999999992</v>
      </c>
    </row>
    <row r="32" spans="1:14" ht="39" customHeight="1" thickBot="1" x14ac:dyDescent="0.5">
      <c r="A32" s="18"/>
      <c r="B32" s="104"/>
      <c r="D32" s="17"/>
      <c r="E32" s="17"/>
      <c r="F32" s="17"/>
      <c r="G32" s="59"/>
      <c r="H32" s="21"/>
      <c r="I32" s="21"/>
      <c r="J32" s="65"/>
      <c r="K32" s="66"/>
      <c r="L32" s="22"/>
      <c r="M32" s="22"/>
      <c r="N32" s="23"/>
    </row>
    <row r="33" spans="1:17" ht="37.5" customHeight="1" x14ac:dyDescent="0.5">
      <c r="A33" s="101"/>
      <c r="B33" s="91" t="s">
        <v>74</v>
      </c>
      <c r="C33" s="100"/>
      <c r="D33" s="97"/>
      <c r="E33" s="97"/>
      <c r="F33" s="97"/>
      <c r="G33" s="102"/>
      <c r="H33" s="99" t="s">
        <v>75</v>
      </c>
      <c r="I33" s="99"/>
      <c r="J33" s="102"/>
      <c r="K33" s="103"/>
      <c r="L33" s="22"/>
      <c r="M33" s="22"/>
      <c r="N33" s="23"/>
    </row>
    <row r="34" spans="1:17" ht="28.5" customHeight="1" x14ac:dyDescent="0.5">
      <c r="A34" s="101"/>
      <c r="B34" s="91" t="s">
        <v>149</v>
      </c>
      <c r="C34" s="100"/>
      <c r="D34" s="97"/>
      <c r="E34" s="97"/>
      <c r="F34" s="97"/>
      <c r="G34" s="102"/>
      <c r="H34" s="99" t="s">
        <v>76</v>
      </c>
      <c r="I34" s="99"/>
      <c r="J34" s="103"/>
      <c r="K34" s="102"/>
      <c r="L34" s="22"/>
      <c r="M34" s="22"/>
      <c r="N34" s="23"/>
    </row>
    <row r="35" spans="1:17" ht="39" customHeight="1" x14ac:dyDescent="0.45">
      <c r="A35" s="18"/>
      <c r="B35" s="75"/>
      <c r="C35" s="17"/>
      <c r="D35" s="17" t="s">
        <v>109</v>
      </c>
      <c r="E35" s="17"/>
      <c r="F35" s="17"/>
      <c r="G35" s="59"/>
      <c r="H35" s="20"/>
      <c r="I35" s="20"/>
      <c r="J35" s="59"/>
      <c r="K35" s="66"/>
      <c r="L35" s="22"/>
      <c r="M35" s="22"/>
      <c r="N35" s="23"/>
    </row>
    <row r="36" spans="1:17" ht="39" customHeight="1" x14ac:dyDescent="0.45">
      <c r="A36" s="18"/>
      <c r="B36" s="75"/>
      <c r="C36" s="17"/>
      <c r="D36" s="17"/>
      <c r="E36" s="17"/>
      <c r="F36" s="17"/>
      <c r="G36" s="59"/>
      <c r="H36" s="22"/>
      <c r="I36" s="22"/>
      <c r="J36" s="66"/>
      <c r="K36" s="66"/>
      <c r="L36" s="22"/>
      <c r="M36" s="22"/>
      <c r="N36" s="23"/>
    </row>
    <row r="37" spans="1:17" ht="39" customHeight="1" x14ac:dyDescent="0.45">
      <c r="A37" s="18"/>
      <c r="B37" s="75"/>
      <c r="C37" s="17"/>
      <c r="D37" s="17"/>
      <c r="E37" s="17"/>
      <c r="F37" s="17"/>
      <c r="G37" s="59"/>
      <c r="H37" s="22"/>
      <c r="I37" s="22"/>
      <c r="J37" s="66"/>
      <c r="K37" s="66"/>
      <c r="L37" s="22"/>
      <c r="M37" s="22"/>
      <c r="N37" s="23"/>
    </row>
    <row r="38" spans="1:17" ht="39" customHeight="1" x14ac:dyDescent="0.4">
      <c r="A38" s="14"/>
      <c r="B38" s="74"/>
      <c r="C38" s="28"/>
      <c r="D38" s="28"/>
      <c r="E38" s="28"/>
      <c r="F38" s="28"/>
      <c r="G38" s="58"/>
      <c r="H38" s="23"/>
      <c r="I38" s="23"/>
      <c r="J38" s="64"/>
      <c r="K38" s="64"/>
      <c r="L38" s="23"/>
      <c r="M38" s="23"/>
      <c r="N38" s="23"/>
    </row>
    <row r="39" spans="1:17" ht="39" customHeight="1" x14ac:dyDescent="0.4">
      <c r="A39" s="14"/>
      <c r="B39" s="74"/>
      <c r="C39" s="28"/>
      <c r="D39" s="28"/>
      <c r="E39" s="28"/>
      <c r="F39" s="28"/>
      <c r="G39" s="58"/>
      <c r="H39" s="23"/>
      <c r="I39" s="23"/>
      <c r="J39" s="64"/>
      <c r="K39" s="64"/>
      <c r="L39" s="23"/>
      <c r="M39" s="23"/>
      <c r="N39" s="23"/>
    </row>
    <row r="40" spans="1:17" ht="39" customHeight="1" x14ac:dyDescent="0.45">
      <c r="A40" s="30"/>
      <c r="B40" s="76"/>
      <c r="C40" s="31"/>
      <c r="D40" s="31"/>
      <c r="E40" s="31"/>
      <c r="F40" s="31"/>
      <c r="G40" s="60"/>
      <c r="H40" s="30"/>
      <c r="I40" s="30"/>
      <c r="J40" s="60"/>
      <c r="K40" s="60"/>
      <c r="L40" s="31"/>
      <c r="M40" s="31"/>
      <c r="N40" s="31"/>
    </row>
    <row r="41" spans="1:17" ht="39" customHeight="1" x14ac:dyDescent="0.45">
      <c r="A41" s="25"/>
      <c r="B41" s="76"/>
      <c r="C41" s="31"/>
      <c r="D41" s="31"/>
      <c r="E41" s="31"/>
      <c r="F41" s="31"/>
      <c r="G41" s="61"/>
      <c r="H41" s="25"/>
      <c r="I41" s="25"/>
      <c r="J41" s="61"/>
      <c r="K41" s="61"/>
      <c r="L41" s="31"/>
      <c r="M41" s="31"/>
      <c r="N41" s="31"/>
    </row>
    <row r="42" spans="1:17" ht="39" customHeight="1" x14ac:dyDescent="0.45">
      <c r="A42" s="25"/>
      <c r="B42" s="76"/>
      <c r="C42" s="31"/>
      <c r="D42" s="31"/>
      <c r="E42" s="31"/>
      <c r="F42" s="31"/>
      <c r="G42" s="61"/>
      <c r="H42" s="25"/>
      <c r="I42" s="25"/>
      <c r="J42" s="61"/>
      <c r="K42" s="61"/>
      <c r="L42" s="31"/>
      <c r="M42" s="31"/>
      <c r="N42" s="31"/>
      <c r="O42" s="25"/>
      <c r="P42" s="25"/>
      <c r="Q42" s="25"/>
    </row>
    <row r="43" spans="1:17" ht="39" customHeight="1" x14ac:dyDescent="0.25">
      <c r="O43" s="25"/>
      <c r="P43" s="25"/>
      <c r="Q43" s="25"/>
    </row>
  </sheetData>
  <mergeCells count="6">
    <mergeCell ref="A1:N1"/>
    <mergeCell ref="A4:N4"/>
    <mergeCell ref="A6:N6"/>
    <mergeCell ref="B5:N5"/>
    <mergeCell ref="A30:F30"/>
    <mergeCell ref="A7:N7"/>
  </mergeCells>
  <phoneticPr fontId="26" type="noConversion"/>
  <pageMargins left="0.43" right="0.24" top="0.44" bottom="0.3" header="0.17" footer="0.17"/>
  <pageSetup paperSize="5" scale="46" orientation="landscape" r:id="rId1"/>
  <rowBreaks count="1" manualBreakCount="1">
    <brk id="35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zoomScale="55" zoomScaleNormal="100" zoomScaleSheetLayoutView="55" zoomScalePageLayoutView="39" workbookViewId="0">
      <selection activeCell="N9" sqref="N9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7"/>
    </row>
    <row r="2" spans="1:16" s="1" customFormat="1" ht="37.5" customHeight="1" x14ac:dyDescent="0.5">
      <c r="A2" s="2"/>
      <c r="B2" s="2"/>
      <c r="C2" s="2"/>
      <c r="D2" s="2"/>
      <c r="E2" s="68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8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8" t="s">
        <v>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6" s="1" customFormat="1" ht="27.75" customHeight="1" x14ac:dyDescent="0.5">
      <c r="A5" s="232"/>
      <c r="B5" s="259" t="s">
        <v>429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36"/>
    </row>
    <row r="6" spans="1:16" s="1" customFormat="1" ht="27.75" customHeight="1" x14ac:dyDescent="0.5">
      <c r="A6" s="258" t="s">
        <v>412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3"/>
      <c r="P6" s="3"/>
    </row>
    <row r="7" spans="1:16" s="258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144</v>
      </c>
      <c r="G8" s="7" t="s">
        <v>147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05" t="s">
        <v>247</v>
      </c>
      <c r="B9" s="10" t="s">
        <v>30</v>
      </c>
      <c r="C9" s="11" t="s">
        <v>27</v>
      </c>
      <c r="D9" s="11" t="s">
        <v>31</v>
      </c>
      <c r="E9" s="27" t="s">
        <v>127</v>
      </c>
      <c r="F9" s="11" t="s">
        <v>145</v>
      </c>
      <c r="G9" s="4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6" t="s">
        <v>148</v>
      </c>
      <c r="B10" s="257"/>
      <c r="C10" s="257"/>
      <c r="D10" s="257"/>
      <c r="E10" s="257"/>
      <c r="F10" s="268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69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69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69"/>
      <c r="F13" s="28"/>
      <c r="G13" s="29"/>
      <c r="H13" s="23"/>
      <c r="I13" s="23"/>
      <c r="J13" s="23"/>
      <c r="K13" s="23"/>
      <c r="L13" s="23"/>
      <c r="M13" s="23"/>
      <c r="N13" s="47"/>
    </row>
    <row r="14" spans="1:16" ht="37.5" customHeight="1" x14ac:dyDescent="0.4">
      <c r="A14" s="14"/>
      <c r="B14" s="28"/>
      <c r="C14" s="28"/>
      <c r="D14" s="28"/>
      <c r="E14" s="69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0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97" t="s">
        <v>169</v>
      </c>
      <c r="C16" s="97"/>
      <c r="D16" s="97"/>
      <c r="E16" s="98"/>
      <c r="F16" s="97"/>
      <c r="G16" s="99"/>
      <c r="H16" s="99" t="s">
        <v>75</v>
      </c>
      <c r="I16" s="99"/>
      <c r="J16" s="99"/>
      <c r="K16" s="24"/>
      <c r="L16" s="22"/>
      <c r="M16" s="22"/>
      <c r="N16" s="23"/>
    </row>
    <row r="17" spans="1:16" ht="28.5" customHeight="1" x14ac:dyDescent="0.5">
      <c r="A17" s="18"/>
      <c r="B17" s="97" t="s">
        <v>170</v>
      </c>
      <c r="C17" s="97"/>
      <c r="D17" s="97"/>
      <c r="E17" s="98"/>
      <c r="F17" s="97"/>
      <c r="G17" s="99"/>
      <c r="H17" s="99" t="s">
        <v>76</v>
      </c>
      <c r="I17" s="99"/>
      <c r="J17" s="100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0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0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0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69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69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1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1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1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8"/>
  <sheetViews>
    <sheetView view="pageBreakPreview" zoomScale="73" zoomScaleNormal="60" zoomScaleSheetLayoutView="73" zoomScalePageLayoutView="39" workbookViewId="0">
      <selection activeCell="M26" sqref="M26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2" customWidth="1"/>
    <col min="4" max="4" width="28.42578125" style="72" customWidth="1"/>
    <col min="5" max="5" width="36.140625" style="72" customWidth="1"/>
    <col min="6" max="6" width="25.85546875" style="72" customWidth="1"/>
    <col min="7" max="7" width="19.7109375" style="62" customWidth="1"/>
    <col min="8" max="8" width="18" style="62" customWidth="1"/>
    <col min="9" max="9" width="16.28515625" style="62" customWidth="1"/>
    <col min="10" max="10" width="17.140625" style="62" customWidth="1"/>
    <col min="11" max="11" width="17.7109375" style="62" customWidth="1"/>
    <col min="12" max="12" width="23.7109375" style="62" customWidth="1"/>
    <col min="13" max="13" width="22.140625" style="62" customWidth="1"/>
  </cols>
  <sheetData>
    <row r="1" spans="1:16" s="1" customFormat="1" ht="27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6" s="1" customFormat="1" ht="16.5" customHeight="1" x14ac:dyDescent="0.5">
      <c r="A2" s="2"/>
      <c r="B2" s="2"/>
      <c r="C2" s="68"/>
      <c r="D2" s="68"/>
      <c r="E2" s="68"/>
      <c r="F2" s="68"/>
      <c r="G2" s="54"/>
      <c r="H2" s="54"/>
      <c r="I2" s="54"/>
      <c r="J2" s="54"/>
      <c r="K2" s="54"/>
      <c r="L2" s="54"/>
      <c r="M2" s="54"/>
    </row>
    <row r="3" spans="1:16" s="1" customFormat="1" ht="27" x14ac:dyDescent="0.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6" s="1" customFormat="1" ht="24" customHeight="1" x14ac:dyDescent="0.5">
      <c r="A4" s="26"/>
      <c r="B4" s="259" t="s">
        <v>429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6" s="1" customFormat="1" ht="27" x14ac:dyDescent="0.5">
      <c r="A5" s="260" t="s">
        <v>413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3"/>
      <c r="O5" s="3"/>
      <c r="P5" s="3"/>
    </row>
    <row r="6" spans="1:16" s="1" customFormat="1" ht="19.5" customHeight="1" x14ac:dyDescent="0.5">
      <c r="A6" s="4"/>
      <c r="B6" s="4"/>
      <c r="C6" s="131"/>
      <c r="D6" s="131"/>
      <c r="E6" s="131"/>
      <c r="F6" s="131"/>
      <c r="G6" s="133"/>
      <c r="H6" s="133"/>
      <c r="I6" s="133"/>
      <c r="J6" s="133"/>
      <c r="K6" s="133"/>
      <c r="L6" s="133"/>
      <c r="M6" s="133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144</v>
      </c>
      <c r="G7" s="55" t="s">
        <v>147</v>
      </c>
      <c r="H7" s="63" t="s">
        <v>6</v>
      </c>
      <c r="I7" s="63" t="s">
        <v>8</v>
      </c>
      <c r="J7" s="55" t="s">
        <v>9</v>
      </c>
      <c r="K7" s="55" t="s">
        <v>10</v>
      </c>
      <c r="L7" s="55" t="s">
        <v>11</v>
      </c>
      <c r="M7" s="63" t="s">
        <v>12</v>
      </c>
    </row>
    <row r="8" spans="1:16" s="8" customFormat="1" ht="29.25" customHeight="1" x14ac:dyDescent="0.45">
      <c r="A8" s="9">
        <v>1</v>
      </c>
      <c r="B8" s="13" t="s">
        <v>138</v>
      </c>
      <c r="C8" s="27" t="s">
        <v>130</v>
      </c>
      <c r="D8" s="27" t="s">
        <v>130</v>
      </c>
      <c r="E8" s="27" t="s">
        <v>131</v>
      </c>
      <c r="F8" s="27" t="s">
        <v>145</v>
      </c>
      <c r="G8" s="140">
        <v>40000</v>
      </c>
      <c r="H8" s="134">
        <v>797.25</v>
      </c>
      <c r="I8" s="134">
        <v>0</v>
      </c>
      <c r="J8" s="134">
        <v>0</v>
      </c>
      <c r="K8" s="134">
        <v>0</v>
      </c>
      <c r="L8" s="134">
        <v>797.25</v>
      </c>
      <c r="M8" s="135">
        <f>+G8</f>
        <v>40000</v>
      </c>
    </row>
    <row r="9" spans="1:16" s="4" customFormat="1" ht="29.25" customHeight="1" x14ac:dyDescent="0.45">
      <c r="A9" s="9">
        <v>4</v>
      </c>
      <c r="B9" s="13" t="s">
        <v>134</v>
      </c>
      <c r="C9" s="27" t="s">
        <v>130</v>
      </c>
      <c r="D9" s="27" t="s">
        <v>130</v>
      </c>
      <c r="E9" s="27" t="s">
        <v>131</v>
      </c>
      <c r="F9" s="27" t="s">
        <v>145</v>
      </c>
      <c r="G9" s="140">
        <v>40000</v>
      </c>
      <c r="H9" s="134">
        <v>797.25</v>
      </c>
      <c r="I9" s="134">
        <v>0</v>
      </c>
      <c r="J9" s="134">
        <v>0</v>
      </c>
      <c r="K9" s="134">
        <v>0</v>
      </c>
      <c r="L9" s="134">
        <v>797.25</v>
      </c>
      <c r="M9" s="135">
        <f t="shared" ref="M9:M25" si="0">+G9</f>
        <v>40000</v>
      </c>
    </row>
    <row r="10" spans="1:16" s="4" customFormat="1" ht="29.25" customHeight="1" x14ac:dyDescent="0.45">
      <c r="A10" s="9">
        <v>5</v>
      </c>
      <c r="B10" s="13" t="s">
        <v>135</v>
      </c>
      <c r="C10" s="27" t="s">
        <v>130</v>
      </c>
      <c r="D10" s="27" t="s">
        <v>130</v>
      </c>
      <c r="E10" s="27" t="s">
        <v>131</v>
      </c>
      <c r="F10" s="27" t="s">
        <v>145</v>
      </c>
      <c r="G10" s="140">
        <v>40000</v>
      </c>
      <c r="H10" s="134">
        <v>797.25</v>
      </c>
      <c r="I10" s="134">
        <v>0</v>
      </c>
      <c r="J10" s="134">
        <v>0</v>
      </c>
      <c r="K10" s="134">
        <v>0</v>
      </c>
      <c r="L10" s="134">
        <v>797.25</v>
      </c>
      <c r="M10" s="135">
        <f t="shared" si="0"/>
        <v>40000</v>
      </c>
    </row>
    <row r="11" spans="1:16" s="4" customFormat="1" ht="29.25" customHeight="1" x14ac:dyDescent="0.45">
      <c r="A11" s="9">
        <v>6</v>
      </c>
      <c r="B11" s="13" t="s">
        <v>140</v>
      </c>
      <c r="C11" s="27" t="s">
        <v>130</v>
      </c>
      <c r="D11" s="27" t="s">
        <v>130</v>
      </c>
      <c r="E11" s="27" t="s">
        <v>131</v>
      </c>
      <c r="F11" s="27" t="s">
        <v>145</v>
      </c>
      <c r="G11" s="140">
        <v>15000</v>
      </c>
      <c r="H11" s="134">
        <v>0</v>
      </c>
      <c r="I11" s="134">
        <v>0</v>
      </c>
      <c r="J11" s="134">
        <v>0</v>
      </c>
      <c r="K11" s="134">
        <v>0</v>
      </c>
      <c r="L11" s="134">
        <v>0</v>
      </c>
      <c r="M11" s="135">
        <f t="shared" si="0"/>
        <v>15000</v>
      </c>
    </row>
    <row r="12" spans="1:16" s="4" customFormat="1" ht="29.25" customHeight="1" x14ac:dyDescent="0.45">
      <c r="A12" s="9">
        <v>7</v>
      </c>
      <c r="B12" s="13" t="s">
        <v>280</v>
      </c>
      <c r="C12" s="27" t="s">
        <v>130</v>
      </c>
      <c r="D12" s="27" t="s">
        <v>130</v>
      </c>
      <c r="E12" s="27" t="s">
        <v>131</v>
      </c>
      <c r="F12" s="27" t="s">
        <v>145</v>
      </c>
      <c r="G12" s="140">
        <v>13000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5">
        <f t="shared" si="0"/>
        <v>13000</v>
      </c>
    </row>
    <row r="13" spans="1:16" s="4" customFormat="1" ht="29.25" customHeight="1" x14ac:dyDescent="0.45">
      <c r="A13" s="9">
        <v>8</v>
      </c>
      <c r="B13" s="13" t="s">
        <v>129</v>
      </c>
      <c r="C13" s="27" t="s">
        <v>130</v>
      </c>
      <c r="D13" s="27" t="s">
        <v>130</v>
      </c>
      <c r="E13" s="27" t="s">
        <v>131</v>
      </c>
      <c r="F13" s="27" t="s">
        <v>145</v>
      </c>
      <c r="G13" s="140">
        <v>13000</v>
      </c>
      <c r="H13" s="134">
        <v>0</v>
      </c>
      <c r="I13" s="134">
        <v>0</v>
      </c>
      <c r="J13" s="134">
        <v>0</v>
      </c>
      <c r="K13" s="134">
        <v>0</v>
      </c>
      <c r="L13" s="134">
        <v>0</v>
      </c>
      <c r="M13" s="135">
        <f t="shared" si="0"/>
        <v>13000</v>
      </c>
    </row>
    <row r="14" spans="1:16" s="4" customFormat="1" ht="29.25" customHeight="1" x14ac:dyDescent="0.45">
      <c r="A14" s="9">
        <v>9</v>
      </c>
      <c r="B14" s="13" t="s">
        <v>295</v>
      </c>
      <c r="C14" s="27" t="s">
        <v>130</v>
      </c>
      <c r="D14" s="27" t="s">
        <v>130</v>
      </c>
      <c r="E14" s="27" t="s">
        <v>131</v>
      </c>
      <c r="F14" s="27" t="s">
        <v>145</v>
      </c>
      <c r="G14" s="140">
        <v>13000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5">
        <f t="shared" si="0"/>
        <v>13000</v>
      </c>
    </row>
    <row r="15" spans="1:16" s="4" customFormat="1" ht="29.25" customHeight="1" x14ac:dyDescent="0.45">
      <c r="A15" s="9">
        <v>10</v>
      </c>
      <c r="B15" s="13" t="s">
        <v>132</v>
      </c>
      <c r="C15" s="27" t="s">
        <v>130</v>
      </c>
      <c r="D15" s="27" t="s">
        <v>130</v>
      </c>
      <c r="E15" s="27" t="s">
        <v>131</v>
      </c>
      <c r="F15" s="27" t="s">
        <v>145</v>
      </c>
      <c r="G15" s="140">
        <v>13000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35">
        <f t="shared" si="0"/>
        <v>13000</v>
      </c>
    </row>
    <row r="16" spans="1:16" s="4" customFormat="1" ht="29.25" customHeight="1" x14ac:dyDescent="0.45">
      <c r="A16" s="9">
        <v>11</v>
      </c>
      <c r="B16" s="13" t="s">
        <v>273</v>
      </c>
      <c r="C16" s="27" t="s">
        <v>130</v>
      </c>
      <c r="D16" s="27" t="s">
        <v>130</v>
      </c>
      <c r="E16" s="27" t="s">
        <v>131</v>
      </c>
      <c r="F16" s="27" t="s">
        <v>145</v>
      </c>
      <c r="G16" s="140">
        <v>13000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5">
        <f t="shared" si="0"/>
        <v>13000</v>
      </c>
    </row>
    <row r="17" spans="1:13" s="4" customFormat="1" ht="29.25" customHeight="1" x14ac:dyDescent="0.45">
      <c r="A17" s="9">
        <v>12</v>
      </c>
      <c r="B17" s="13" t="s">
        <v>353</v>
      </c>
      <c r="C17" s="27" t="s">
        <v>130</v>
      </c>
      <c r="D17" s="27" t="s">
        <v>130</v>
      </c>
      <c r="E17" s="27" t="s">
        <v>131</v>
      </c>
      <c r="F17" s="27" t="s">
        <v>145</v>
      </c>
      <c r="G17" s="140">
        <v>13000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35">
        <f t="shared" si="0"/>
        <v>13000</v>
      </c>
    </row>
    <row r="18" spans="1:13" s="4" customFormat="1" ht="29.25" customHeight="1" x14ac:dyDescent="0.45">
      <c r="A18" s="9">
        <v>13</v>
      </c>
      <c r="B18" s="13" t="s">
        <v>133</v>
      </c>
      <c r="C18" s="27" t="s">
        <v>130</v>
      </c>
      <c r="D18" s="27" t="s">
        <v>130</v>
      </c>
      <c r="E18" s="27" t="s">
        <v>131</v>
      </c>
      <c r="F18" s="27" t="s">
        <v>145</v>
      </c>
      <c r="G18" s="140">
        <v>13000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5">
        <f t="shared" si="0"/>
        <v>13000</v>
      </c>
    </row>
    <row r="19" spans="1:13" s="4" customFormat="1" ht="29.25" customHeight="1" x14ac:dyDescent="0.45">
      <c r="A19" s="9">
        <v>14</v>
      </c>
      <c r="B19" s="13" t="s">
        <v>136</v>
      </c>
      <c r="C19" s="27" t="s">
        <v>130</v>
      </c>
      <c r="D19" s="27" t="s">
        <v>130</v>
      </c>
      <c r="E19" s="27" t="s">
        <v>131</v>
      </c>
      <c r="F19" s="27" t="s">
        <v>145</v>
      </c>
      <c r="G19" s="140">
        <v>13000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35">
        <f t="shared" si="0"/>
        <v>13000</v>
      </c>
    </row>
    <row r="20" spans="1:13" s="4" customFormat="1" ht="29.25" customHeight="1" x14ac:dyDescent="0.45">
      <c r="A20" s="9">
        <v>15</v>
      </c>
      <c r="B20" s="13" t="s">
        <v>137</v>
      </c>
      <c r="C20" s="27" t="s">
        <v>130</v>
      </c>
      <c r="D20" s="27" t="s">
        <v>130</v>
      </c>
      <c r="E20" s="27" t="s">
        <v>131</v>
      </c>
      <c r="F20" s="27" t="s">
        <v>145</v>
      </c>
      <c r="G20" s="140">
        <v>13000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5">
        <f t="shared" si="0"/>
        <v>13000</v>
      </c>
    </row>
    <row r="21" spans="1:13" s="4" customFormat="1" ht="29.25" customHeight="1" x14ac:dyDescent="0.45">
      <c r="A21" s="9">
        <v>16</v>
      </c>
      <c r="B21" s="13" t="s">
        <v>139</v>
      </c>
      <c r="C21" s="27" t="s">
        <v>130</v>
      </c>
      <c r="D21" s="27" t="s">
        <v>130</v>
      </c>
      <c r="E21" s="27" t="s">
        <v>131</v>
      </c>
      <c r="F21" s="27" t="s">
        <v>145</v>
      </c>
      <c r="G21" s="140">
        <v>13000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5">
        <f t="shared" si="0"/>
        <v>13000</v>
      </c>
    </row>
    <row r="22" spans="1:13" s="4" customFormat="1" ht="29.25" customHeight="1" x14ac:dyDescent="0.45">
      <c r="A22" s="9"/>
      <c r="B22" s="13" t="s">
        <v>365</v>
      </c>
      <c r="C22" s="27" t="s">
        <v>130</v>
      </c>
      <c r="D22" s="27" t="s">
        <v>130</v>
      </c>
      <c r="E22" s="27" t="s">
        <v>131</v>
      </c>
      <c r="F22" s="27" t="s">
        <v>145</v>
      </c>
      <c r="G22" s="140">
        <v>13000</v>
      </c>
      <c r="H22" s="134"/>
      <c r="I22" s="134"/>
      <c r="J22" s="134"/>
      <c r="K22" s="134"/>
      <c r="L22" s="134"/>
      <c r="M22" s="135">
        <f t="shared" si="0"/>
        <v>13000</v>
      </c>
    </row>
    <row r="23" spans="1:13" s="4" customFormat="1" ht="29.25" customHeight="1" x14ac:dyDescent="0.45">
      <c r="A23" s="9">
        <v>17</v>
      </c>
      <c r="B23" s="13" t="s">
        <v>352</v>
      </c>
      <c r="C23" s="27" t="s">
        <v>130</v>
      </c>
      <c r="D23" s="27" t="s">
        <v>130</v>
      </c>
      <c r="E23" s="27" t="s">
        <v>131</v>
      </c>
      <c r="F23" s="27" t="s">
        <v>145</v>
      </c>
      <c r="G23" s="140">
        <v>13000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5">
        <f t="shared" si="0"/>
        <v>13000</v>
      </c>
    </row>
    <row r="24" spans="1:13" s="4" customFormat="1" ht="29.25" customHeight="1" x14ac:dyDescent="0.45">
      <c r="A24" s="250"/>
      <c r="B24" s="13" t="s">
        <v>438</v>
      </c>
      <c r="C24" s="27" t="s">
        <v>130</v>
      </c>
      <c r="D24" s="27" t="s">
        <v>130</v>
      </c>
      <c r="E24" s="27" t="s">
        <v>131</v>
      </c>
      <c r="F24" s="27" t="s">
        <v>146</v>
      </c>
      <c r="G24" s="140">
        <v>12000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5">
        <f t="shared" si="0"/>
        <v>12000</v>
      </c>
    </row>
    <row r="25" spans="1:13" s="4" customFormat="1" ht="29.25" customHeight="1" x14ac:dyDescent="0.45">
      <c r="A25" s="250"/>
      <c r="B25" s="13" t="s">
        <v>439</v>
      </c>
      <c r="C25" s="27" t="s">
        <v>130</v>
      </c>
      <c r="D25" s="27" t="s">
        <v>130</v>
      </c>
      <c r="E25" s="27" t="s">
        <v>131</v>
      </c>
      <c r="F25" s="27" t="s">
        <v>146</v>
      </c>
      <c r="G25" s="140">
        <v>12000</v>
      </c>
      <c r="H25" s="134">
        <v>0</v>
      </c>
      <c r="I25" s="134">
        <v>0</v>
      </c>
      <c r="J25" s="134">
        <v>0</v>
      </c>
      <c r="K25" s="134">
        <v>0</v>
      </c>
      <c r="L25" s="134">
        <v>0</v>
      </c>
      <c r="M25" s="135">
        <f t="shared" si="0"/>
        <v>12000</v>
      </c>
    </row>
    <row r="26" spans="1:13" ht="22.5" customHeight="1" x14ac:dyDescent="0.45">
      <c r="A26" s="256" t="s">
        <v>148</v>
      </c>
      <c r="B26" s="257"/>
      <c r="C26" s="257"/>
      <c r="D26" s="257"/>
      <c r="E26" s="257"/>
      <c r="F26" s="268"/>
      <c r="G26" s="63">
        <f>SUM(G8:G25)</f>
        <v>315000</v>
      </c>
      <c r="H26" s="57">
        <f>SUM(H8:H23)</f>
        <v>2391.75</v>
      </c>
      <c r="I26" s="57">
        <f>SUM(I8:I23)</f>
        <v>0</v>
      </c>
      <c r="J26" s="57">
        <f>SUM(J8:J23)</f>
        <v>0</v>
      </c>
      <c r="K26" s="57">
        <f>SUM(K8:K23)</f>
        <v>0</v>
      </c>
      <c r="L26" s="57">
        <f>SUM(L8:L23)</f>
        <v>2391.75</v>
      </c>
      <c r="M26" s="57">
        <f>SUM(M8:M25)</f>
        <v>315000</v>
      </c>
    </row>
    <row r="27" spans="1:13" ht="30.95" customHeight="1" x14ac:dyDescent="0.4">
      <c r="A27" s="14"/>
      <c r="D27" s="69"/>
      <c r="E27" s="69"/>
      <c r="F27" s="69"/>
      <c r="G27" s="115"/>
      <c r="H27" s="120"/>
      <c r="I27" s="120"/>
      <c r="J27" s="120"/>
      <c r="K27" s="120"/>
      <c r="L27" s="120"/>
      <c r="M27" s="120"/>
    </row>
    <row r="28" spans="1:13" ht="30.95" customHeight="1" x14ac:dyDescent="0.4">
      <c r="A28" s="14"/>
      <c r="D28" s="69"/>
      <c r="E28" s="69"/>
      <c r="F28" s="69"/>
      <c r="G28" s="115"/>
      <c r="H28" s="120"/>
      <c r="I28" s="120"/>
      <c r="J28" s="120"/>
      <c r="K28" s="120"/>
      <c r="L28" s="120"/>
      <c r="M28" s="120"/>
    </row>
    <row r="29" spans="1:13" ht="30.95" customHeight="1" thickBot="1" x14ac:dyDescent="0.5">
      <c r="A29" s="14"/>
      <c r="B29" s="37"/>
      <c r="C29" s="70"/>
      <c r="D29" s="69"/>
      <c r="E29" s="69"/>
      <c r="F29" s="23"/>
      <c r="G29" s="136"/>
      <c r="H29" s="136"/>
      <c r="I29" s="136"/>
    </row>
    <row r="30" spans="1:13" ht="30.95" customHeight="1" x14ac:dyDescent="0.5">
      <c r="A30" s="14"/>
      <c r="B30" s="82" t="s">
        <v>74</v>
      </c>
      <c r="C30" s="132"/>
      <c r="D30" s="132"/>
      <c r="E30" s="132"/>
      <c r="F30" s="90"/>
      <c r="G30" s="114" t="s">
        <v>167</v>
      </c>
      <c r="H30" s="114"/>
      <c r="I30" s="137"/>
    </row>
    <row r="31" spans="1:13" ht="27" customHeight="1" x14ac:dyDescent="0.5">
      <c r="A31" s="14"/>
      <c r="B31" s="82" t="s">
        <v>149</v>
      </c>
      <c r="C31" s="132"/>
      <c r="D31" s="132"/>
      <c r="E31" s="132"/>
      <c r="F31" s="90"/>
      <c r="G31" s="114" t="s">
        <v>168</v>
      </c>
      <c r="H31" s="137"/>
      <c r="I31" s="114"/>
    </row>
    <row r="32" spans="1:13" ht="30.95" customHeight="1" x14ac:dyDescent="0.45">
      <c r="A32" s="18"/>
      <c r="B32" s="17"/>
      <c r="C32" s="70"/>
      <c r="D32" s="70"/>
      <c r="E32" s="70"/>
      <c r="F32" s="70"/>
      <c r="G32" s="112"/>
      <c r="H32" s="112"/>
      <c r="I32" s="112"/>
      <c r="J32" s="117"/>
      <c r="K32" s="138"/>
      <c r="L32" s="138"/>
      <c r="M32" s="139"/>
    </row>
    <row r="33" spans="1:16" ht="30.95" customHeight="1" x14ac:dyDescent="0.45">
      <c r="A33" s="18"/>
      <c r="B33" s="17"/>
      <c r="C33" s="70"/>
      <c r="D33" s="70"/>
      <c r="E33" s="70"/>
      <c r="F33" s="70"/>
      <c r="G33" s="112"/>
      <c r="K33" s="117"/>
      <c r="L33" s="117"/>
      <c r="M33" s="120"/>
    </row>
    <row r="34" spans="1:16" ht="30.95" customHeight="1" x14ac:dyDescent="0.45">
      <c r="A34" s="18"/>
      <c r="B34" s="17"/>
      <c r="C34" s="70"/>
      <c r="D34" s="70"/>
      <c r="E34" s="70"/>
      <c r="F34" s="70"/>
      <c r="G34" s="112"/>
      <c r="K34" s="117"/>
      <c r="L34" s="117"/>
      <c r="M34" s="120"/>
    </row>
    <row r="35" spans="1:16" ht="30.95" customHeight="1" x14ac:dyDescent="0.45">
      <c r="A35" s="18"/>
      <c r="B35" s="17"/>
      <c r="C35" s="70"/>
      <c r="D35" s="70"/>
      <c r="E35" s="70"/>
      <c r="F35" s="70"/>
      <c r="G35" s="112"/>
      <c r="H35" s="112"/>
      <c r="I35" s="112"/>
      <c r="J35" s="117"/>
      <c r="K35" s="117"/>
      <c r="L35" s="117"/>
      <c r="M35" s="120"/>
    </row>
    <row r="36" spans="1:16" ht="30.95" customHeight="1" x14ac:dyDescent="0.45">
      <c r="A36" s="30"/>
      <c r="B36" s="31"/>
      <c r="C36" s="71"/>
      <c r="D36" s="71"/>
      <c r="E36" s="71"/>
      <c r="F36" s="71"/>
      <c r="G36" s="60"/>
      <c r="H36" s="60"/>
      <c r="I36" s="60"/>
      <c r="J36" s="60"/>
      <c r="K36" s="127"/>
      <c r="L36" s="127"/>
      <c r="M36" s="127"/>
    </row>
    <row r="37" spans="1:16" ht="28.5" x14ac:dyDescent="0.45">
      <c r="A37" s="25"/>
      <c r="B37" s="31"/>
      <c r="C37" s="71"/>
      <c r="D37" s="71"/>
      <c r="E37" s="71"/>
      <c r="F37" s="71"/>
      <c r="G37" s="61"/>
      <c r="H37" s="61"/>
      <c r="I37" s="61"/>
      <c r="J37" s="61"/>
      <c r="K37" s="127"/>
      <c r="L37" s="127"/>
      <c r="M37" s="127"/>
      <c r="N37" s="25"/>
      <c r="O37" s="25"/>
      <c r="P37" s="25"/>
    </row>
    <row r="38" spans="1:16" ht="28.5" x14ac:dyDescent="0.45">
      <c r="A38" s="25"/>
      <c r="B38" s="31"/>
      <c r="C38" s="71"/>
      <c r="D38" s="71"/>
      <c r="E38" s="71"/>
      <c r="F38" s="71"/>
      <c r="G38" s="61"/>
      <c r="H38" s="61"/>
      <c r="I38" s="61"/>
      <c r="J38" s="61"/>
      <c r="K38" s="127"/>
      <c r="L38" s="127"/>
      <c r="M38" s="127"/>
      <c r="N38" s="25"/>
      <c r="O38" s="25"/>
      <c r="P38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6:F26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topLeftCell="A3" workbookViewId="0">
      <selection activeCell="C21" sqref="C21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60.5703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5" ht="27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5" ht="27" x14ac:dyDescent="0.2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 ht="27" x14ac:dyDescent="0.25">
      <c r="A4" s="259" t="s">
        <v>429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09"/>
    </row>
    <row r="5" spans="1:15" ht="27" x14ac:dyDescent="0.25">
      <c r="A5" s="270" t="s">
        <v>414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5" ht="18.75" x14ac:dyDescent="0.4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</row>
    <row r="7" spans="1:15" ht="52.5" customHeight="1" x14ac:dyDescent="0.45">
      <c r="A7" s="32" t="s">
        <v>1</v>
      </c>
      <c r="B7" s="211" t="s">
        <v>2</v>
      </c>
      <c r="C7" s="211" t="s">
        <v>3</v>
      </c>
      <c r="D7" s="211" t="s">
        <v>4</v>
      </c>
      <c r="E7" s="212" t="s">
        <v>5</v>
      </c>
      <c r="F7" s="7" t="s">
        <v>144</v>
      </c>
      <c r="G7" s="212" t="s">
        <v>366</v>
      </c>
      <c r="H7" s="211" t="s">
        <v>6</v>
      </c>
      <c r="I7" s="212" t="s">
        <v>7</v>
      </c>
      <c r="J7" s="211" t="s">
        <v>8</v>
      </c>
      <c r="K7" s="212" t="s">
        <v>9</v>
      </c>
      <c r="L7" s="212" t="s">
        <v>10</v>
      </c>
      <c r="M7" s="212" t="s">
        <v>11</v>
      </c>
      <c r="N7" s="211" t="s">
        <v>12</v>
      </c>
      <c r="O7" s="213"/>
    </row>
    <row r="8" spans="1:15" ht="22.5" x14ac:dyDescent="0.45">
      <c r="A8" s="33">
        <v>1</v>
      </c>
      <c r="B8" s="10" t="s">
        <v>367</v>
      </c>
      <c r="C8" s="11" t="s">
        <v>322</v>
      </c>
      <c r="D8" s="11" t="s">
        <v>23</v>
      </c>
      <c r="E8" s="214" t="s">
        <v>24</v>
      </c>
      <c r="F8" s="11" t="s">
        <v>145</v>
      </c>
      <c r="G8" s="215">
        <v>25000</v>
      </c>
      <c r="H8" s="215">
        <v>0</v>
      </c>
      <c r="I8" s="215">
        <v>25</v>
      </c>
      <c r="J8" s="215">
        <v>717.5</v>
      </c>
      <c r="K8" s="215">
        <v>760</v>
      </c>
      <c r="L8" s="215">
        <v>3486.65</v>
      </c>
      <c r="M8" s="215">
        <f>+H8+I8+J8+K8+L8</f>
        <v>4989.1499999999996</v>
      </c>
      <c r="N8" s="215">
        <f>+G8-M8</f>
        <v>20010.849999999999</v>
      </c>
      <c r="O8" s="210"/>
    </row>
    <row r="9" spans="1:15" ht="22.5" x14ac:dyDescent="0.45">
      <c r="A9" s="33">
        <v>2</v>
      </c>
      <c r="B9" s="216" t="s">
        <v>368</v>
      </c>
      <c r="C9" s="216" t="s">
        <v>177</v>
      </c>
      <c r="D9" s="216" t="s">
        <v>128</v>
      </c>
      <c r="E9" s="214" t="s">
        <v>24</v>
      </c>
      <c r="F9" s="216" t="s">
        <v>146</v>
      </c>
      <c r="G9" s="215">
        <v>10000</v>
      </c>
      <c r="H9" s="215">
        <v>0</v>
      </c>
      <c r="I9" s="215">
        <v>25</v>
      </c>
      <c r="J9" s="215">
        <v>287</v>
      </c>
      <c r="K9" s="215">
        <v>304</v>
      </c>
      <c r="L9" s="215">
        <v>1148.33</v>
      </c>
      <c r="M9" s="215">
        <f>+H9+I9+J9+K9+L9</f>
        <v>1764.33</v>
      </c>
      <c r="N9" s="215">
        <f>+G9-M9</f>
        <v>8235.67</v>
      </c>
    </row>
    <row r="10" spans="1:15" ht="22.5" x14ac:dyDescent="0.45">
      <c r="A10" s="271" t="s">
        <v>148</v>
      </c>
      <c r="B10" s="272"/>
      <c r="C10" s="272"/>
      <c r="D10" s="272"/>
      <c r="E10" s="272"/>
      <c r="F10" s="273"/>
      <c r="G10" s="217">
        <f>SUM(G8:G8)</f>
        <v>25000</v>
      </c>
      <c r="H10" s="218">
        <f t="shared" ref="H10:M10" si="0">SUM(H8:H8)</f>
        <v>0</v>
      </c>
      <c r="I10" s="218">
        <f t="shared" si="0"/>
        <v>25</v>
      </c>
      <c r="J10" s="218">
        <f t="shared" si="0"/>
        <v>717.5</v>
      </c>
      <c r="K10" s="218">
        <f t="shared" si="0"/>
        <v>760</v>
      </c>
      <c r="L10" s="218">
        <f t="shared" si="0"/>
        <v>3486.65</v>
      </c>
      <c r="M10" s="218">
        <f t="shared" si="0"/>
        <v>4989.1499999999996</v>
      </c>
      <c r="N10" s="218">
        <f>SUM(N8:N9)</f>
        <v>28246.519999999997</v>
      </c>
    </row>
    <row r="11" spans="1:15" ht="18.75" x14ac:dyDescent="0.4">
      <c r="A11" s="219"/>
      <c r="B11" s="34"/>
      <c r="C11" s="34"/>
      <c r="D11" s="34"/>
      <c r="E11" s="34"/>
      <c r="F11" s="34"/>
      <c r="G11" s="220"/>
      <c r="H11" s="35"/>
      <c r="I11" s="35"/>
      <c r="J11" s="35"/>
      <c r="K11" s="35"/>
      <c r="L11" s="35"/>
      <c r="M11" s="35"/>
      <c r="N11" s="35"/>
    </row>
    <row r="12" spans="1:15" ht="18.75" x14ac:dyDescent="0.4">
      <c r="A12" s="219"/>
      <c r="B12" s="34"/>
      <c r="C12" s="34"/>
      <c r="D12" s="34"/>
      <c r="E12" s="34"/>
      <c r="F12" s="34"/>
      <c r="G12" s="220"/>
      <c r="H12" s="35"/>
      <c r="I12" s="35"/>
      <c r="J12" s="35"/>
      <c r="K12" s="35"/>
      <c r="L12" s="35"/>
      <c r="M12" s="35"/>
      <c r="N12" s="35"/>
    </row>
    <row r="13" spans="1:15" ht="23.25" thickBot="1" x14ac:dyDescent="0.5">
      <c r="A13" s="36"/>
      <c r="B13" s="37"/>
      <c r="C13" s="38"/>
      <c r="D13" s="38"/>
      <c r="E13" s="38"/>
      <c r="F13" s="38"/>
      <c r="G13" s="39"/>
      <c r="H13" s="221"/>
      <c r="I13" s="221"/>
      <c r="J13" s="221"/>
      <c r="K13" s="40"/>
      <c r="L13" s="40"/>
      <c r="M13" s="40"/>
      <c r="N13" s="35"/>
    </row>
    <row r="14" spans="1:15" ht="24.75" x14ac:dyDescent="0.5">
      <c r="A14" s="36"/>
      <c r="B14" s="82" t="s">
        <v>74</v>
      </c>
      <c r="C14" s="82"/>
      <c r="D14" s="82"/>
      <c r="E14" s="82"/>
      <c r="F14" s="82"/>
      <c r="G14" s="222"/>
      <c r="H14" s="222" t="s">
        <v>75</v>
      </c>
      <c r="I14" s="222"/>
      <c r="J14" s="222"/>
      <c r="K14" s="223"/>
      <c r="L14" s="40"/>
      <c r="M14" s="40"/>
      <c r="N14" s="35"/>
    </row>
    <row r="15" spans="1:15" ht="24.75" x14ac:dyDescent="0.5">
      <c r="A15" s="36"/>
      <c r="B15" s="82" t="s">
        <v>149</v>
      </c>
      <c r="C15" s="82"/>
      <c r="D15" s="82"/>
      <c r="E15" s="82"/>
      <c r="F15" s="82"/>
      <c r="G15" s="222"/>
      <c r="H15" s="222" t="s">
        <v>76</v>
      </c>
      <c r="I15" s="222"/>
      <c r="J15" s="224"/>
      <c r="K15" s="39"/>
      <c r="L15" s="40"/>
      <c r="M15" s="40"/>
      <c r="N15" s="35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2026-06-10T15:27:45Z</dcterms:modified>
  <dc:language>es-ES</dc:language>
</cp:coreProperties>
</file>