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0.0.10\rrhh\2022\MELISSA\"/>
    </mc:Choice>
  </mc:AlternateContent>
  <xr:revisionPtr revIDLastSave="0" documentId="13_ncr:1_{DA64AEA8-415A-4F17-A567-87C245A44D1E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FIJO PROG 01 " sheetId="1" r:id="rId1"/>
    <sheet name="CONT. PROG 11" sheetId="6" r:id="rId2"/>
    <sheet name="FIJO PROG 11" sheetId="2" r:id="rId3"/>
    <sheet name="FIJO PROG 12" sheetId="3" r:id="rId4"/>
    <sheet name="TRAMITE DE PENSION" sheetId="4" r:id="rId5"/>
    <sheet name="COMPENSACION POR SEGURIDAD" sheetId="5" r:id="rId6"/>
    <sheet name="CARRERA" sheetId="7" r:id="rId7"/>
  </sheets>
  <definedNames>
    <definedName name="_xlnm.Print_Area" localSheetId="5">'COMPENSACION POR SEGURIDAD'!$A$1:$M$31</definedName>
    <definedName name="_xlnm.Print_Area" localSheetId="1">'CONT. PROG 11'!$A$1:$O$47</definedName>
    <definedName name="_xlnm.Print_Area" localSheetId="0">'FIJO PROG 01 '!$A$1:$N$94</definedName>
    <definedName name="_xlnm.Print_Area" localSheetId="2">'FIJO PROG 11'!$A$1:$N$56</definedName>
    <definedName name="_xlnm.Print_Area" localSheetId="3">'FIJO PROG 12'!$A$1:$N$41</definedName>
    <definedName name="_xlnm.Print_Area" localSheetId="4">'TRAMITE DE PENSION'!$A$2:$N$27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N49" i="1" l="1"/>
  <c r="N39" i="2"/>
  <c r="N16" i="2"/>
  <c r="M35" i="2"/>
  <c r="N35" i="2" s="1"/>
  <c r="M30" i="2"/>
  <c r="N30" i="2" s="1"/>
  <c r="N32" i="6"/>
  <c r="O32" i="6" s="1"/>
  <c r="M57" i="1"/>
  <c r="N57" i="1" s="1"/>
  <c r="M11" i="1"/>
  <c r="N11" i="1" s="1"/>
  <c r="M71" i="1"/>
  <c r="N71" i="1" s="1"/>
  <c r="M70" i="1"/>
  <c r="N70" i="1" s="1"/>
  <c r="M40" i="1"/>
  <c r="N40" i="1" s="1"/>
  <c r="M39" i="1"/>
  <c r="M38" i="1"/>
  <c r="M56" i="1"/>
  <c r="N56" i="1" s="1"/>
  <c r="M55" i="1"/>
  <c r="N55" i="1" s="1"/>
  <c r="N48" i="1"/>
  <c r="H49" i="2"/>
  <c r="I49" i="2"/>
  <c r="J49" i="2"/>
  <c r="K49" i="2"/>
  <c r="L49" i="2"/>
  <c r="G49" i="2"/>
  <c r="M22" i="3"/>
  <c r="M30" i="3"/>
  <c r="N30" i="3" s="1"/>
  <c r="M29" i="3"/>
  <c r="I38" i="6"/>
  <c r="J38" i="6"/>
  <c r="K38" i="6"/>
  <c r="L38" i="6"/>
  <c r="M38" i="6"/>
  <c r="H38" i="6"/>
  <c r="N21" i="6"/>
  <c r="O21" i="6" s="1"/>
  <c r="N33" i="6"/>
  <c r="O33" i="6" s="1"/>
  <c r="N27" i="6"/>
  <c r="O27" i="6" s="1"/>
  <c r="N26" i="6"/>
  <c r="O26" i="6" s="1"/>
  <c r="N14" i="6"/>
  <c r="O14" i="6" s="1"/>
  <c r="M37" i="1"/>
  <c r="N37" i="1" s="1"/>
  <c r="N47" i="1" l="1"/>
  <c r="N46" i="1"/>
  <c r="M12" i="1"/>
  <c r="N12" i="1" s="1"/>
  <c r="L88" i="1"/>
  <c r="H13" i="4"/>
  <c r="I13" i="4"/>
  <c r="J13" i="4"/>
  <c r="K13" i="4"/>
  <c r="L13" i="4"/>
  <c r="G13" i="4"/>
  <c r="I32" i="3"/>
  <c r="G88" i="1"/>
  <c r="M35" i="1"/>
  <c r="N35" i="1" s="1"/>
  <c r="N11" i="6"/>
  <c r="O11" i="6" s="1"/>
  <c r="N10" i="6"/>
  <c r="O10" i="6" s="1"/>
  <c r="M10" i="1"/>
  <c r="N10" i="1" s="1"/>
  <c r="M13" i="1"/>
  <c r="N13" i="1" s="1"/>
  <c r="M15" i="1"/>
  <c r="N15" i="1" s="1"/>
  <c r="M14" i="1"/>
  <c r="N14" i="1" s="1"/>
  <c r="M16" i="1"/>
  <c r="N16" i="1" s="1"/>
  <c r="M17" i="1"/>
  <c r="N17" i="1" s="1"/>
  <c r="M18" i="1"/>
  <c r="N18" i="1" s="1"/>
  <c r="M19" i="1"/>
  <c r="N19" i="1" s="1"/>
  <c r="M20" i="1"/>
  <c r="N20" i="1" s="1"/>
  <c r="M21" i="1"/>
  <c r="N21" i="1" s="1"/>
  <c r="M22" i="1"/>
  <c r="N22" i="1" s="1"/>
  <c r="M23" i="1"/>
  <c r="N23" i="1" s="1"/>
  <c r="M25" i="1"/>
  <c r="N25" i="1" s="1"/>
  <c r="M24" i="1"/>
  <c r="N24" i="1" s="1"/>
  <c r="M33" i="1"/>
  <c r="N33" i="1" s="1"/>
  <c r="M32" i="1"/>
  <c r="N32" i="1" s="1"/>
  <c r="M26" i="1"/>
  <c r="N26" i="1" s="1"/>
  <c r="M27" i="1"/>
  <c r="N27" i="1" s="1"/>
  <c r="M29" i="1"/>
  <c r="N29" i="1" s="1"/>
  <c r="M30" i="1"/>
  <c r="N30" i="1" s="1"/>
  <c r="M28" i="1"/>
  <c r="N28" i="1" s="1"/>
  <c r="M31" i="1"/>
  <c r="N31" i="1" s="1"/>
  <c r="N34" i="1"/>
  <c r="N45" i="1"/>
  <c r="M42" i="1"/>
  <c r="N42" i="1" s="1"/>
  <c r="M41" i="1"/>
  <c r="N41" i="1" s="1"/>
  <c r="M43" i="1"/>
  <c r="N43" i="1" s="1"/>
  <c r="M44" i="1"/>
  <c r="N44" i="1" s="1"/>
  <c r="M36" i="1"/>
  <c r="N36" i="1" s="1"/>
  <c r="N39" i="1"/>
  <c r="M51" i="1"/>
  <c r="N51" i="1" s="1"/>
  <c r="M50" i="1"/>
  <c r="N50" i="1" s="1"/>
  <c r="M52" i="1"/>
  <c r="N52" i="1" s="1"/>
  <c r="M53" i="1"/>
  <c r="N53" i="1" s="1"/>
  <c r="M54" i="1"/>
  <c r="N54" i="1" s="1"/>
  <c r="N38" i="1"/>
  <c r="M58" i="1"/>
  <c r="N58" i="1" s="1"/>
  <c r="M59" i="1"/>
  <c r="N59" i="1" s="1"/>
  <c r="M61" i="1"/>
  <c r="N61" i="1" s="1"/>
  <c r="M60" i="1"/>
  <c r="N60" i="1" s="1"/>
  <c r="M62" i="1"/>
  <c r="N62" i="1" s="1"/>
  <c r="M63" i="1"/>
  <c r="N63" i="1" s="1"/>
  <c r="M64" i="1"/>
  <c r="N64" i="1" s="1"/>
  <c r="M65" i="1"/>
  <c r="N65" i="1" s="1"/>
  <c r="M67" i="1"/>
  <c r="N67" i="1" s="1"/>
  <c r="M68" i="1"/>
  <c r="N68" i="1" s="1"/>
  <c r="M69" i="1"/>
  <c r="N69" i="1" s="1"/>
  <c r="M72" i="1"/>
  <c r="N72" i="1" s="1"/>
  <c r="M73" i="1"/>
  <c r="N73" i="1" s="1"/>
  <c r="M77" i="1"/>
  <c r="N77" i="1" s="1"/>
  <c r="M79" i="1"/>
  <c r="N79" i="1" s="1"/>
  <c r="M74" i="1"/>
  <c r="N74" i="1" s="1"/>
  <c r="M78" i="1"/>
  <c r="N78" i="1" s="1"/>
  <c r="N75" i="1"/>
  <c r="M76" i="1"/>
  <c r="N76" i="1" s="1"/>
  <c r="M80" i="1"/>
  <c r="N80" i="1" s="1"/>
  <c r="M81" i="1"/>
  <c r="N81" i="1" s="1"/>
  <c r="M82" i="1"/>
  <c r="N82" i="1" s="1"/>
  <c r="M83" i="1"/>
  <c r="N83" i="1" s="1"/>
  <c r="M84" i="1"/>
  <c r="N84" i="1" s="1"/>
  <c r="M87" i="1"/>
  <c r="N87" i="1" s="1"/>
  <c r="M66" i="1"/>
  <c r="N66" i="1" s="1"/>
  <c r="M85" i="1"/>
  <c r="N85" i="1" s="1"/>
  <c r="M86" i="1"/>
  <c r="N86" i="1" s="1"/>
  <c r="N12" i="6"/>
  <c r="O12" i="6" s="1"/>
  <c r="M9" i="1"/>
  <c r="N9" i="1" s="1"/>
  <c r="K88" i="1" l="1"/>
  <c r="J88" i="1"/>
  <c r="I88" i="1"/>
  <c r="H88" i="1"/>
  <c r="M13" i="5" l="1"/>
  <c r="L32" i="3"/>
  <c r="K32" i="3"/>
  <c r="H32" i="3"/>
  <c r="J32" i="3"/>
  <c r="G32" i="3"/>
  <c r="M27" i="3"/>
  <c r="N27" i="3" s="1"/>
  <c r="M28" i="3"/>
  <c r="N28" i="3" s="1"/>
  <c r="N25" i="6"/>
  <c r="O25" i="6" s="1"/>
  <c r="N18" i="6" l="1"/>
  <c r="O18" i="6" s="1"/>
  <c r="M24" i="3" l="1"/>
  <c r="N24" i="3" s="1"/>
  <c r="M8" i="4"/>
  <c r="M9" i="4"/>
  <c r="N9" i="4" s="1"/>
  <c r="N31" i="6"/>
  <c r="O31" i="6" s="1"/>
  <c r="N19" i="6"/>
  <c r="O19" i="6" s="1"/>
  <c r="N34" i="6"/>
  <c r="O34" i="6" s="1"/>
  <c r="L11" i="7"/>
  <c r="K11" i="7"/>
  <c r="J11" i="7"/>
  <c r="I11" i="7"/>
  <c r="H11" i="7"/>
  <c r="G11" i="7"/>
  <c r="M9" i="7"/>
  <c r="M11" i="7" s="1"/>
  <c r="N8" i="4" l="1"/>
  <c r="N9" i="7"/>
  <c r="N11" i="7" s="1"/>
  <c r="M9" i="2" l="1"/>
  <c r="N37" i="6" l="1"/>
  <c r="O37" i="6" s="1"/>
  <c r="N16" i="6"/>
  <c r="N13" i="6"/>
  <c r="N15" i="6"/>
  <c r="N17" i="6"/>
  <c r="O17" i="6" s="1"/>
  <c r="N20" i="6"/>
  <c r="O20" i="6" s="1"/>
  <c r="N22" i="6"/>
  <c r="O22" i="6" s="1"/>
  <c r="N23" i="6"/>
  <c r="O23" i="6" s="1"/>
  <c r="N24" i="6"/>
  <c r="N28" i="6"/>
  <c r="O28" i="6" s="1"/>
  <c r="N29" i="6"/>
  <c r="O29" i="6" s="1"/>
  <c r="N30" i="6"/>
  <c r="N35" i="6"/>
  <c r="N36" i="6"/>
  <c r="O36" i="6" s="1"/>
  <c r="O35" i="6" l="1"/>
  <c r="O30" i="6"/>
  <c r="O24" i="6"/>
  <c r="O16" i="6"/>
  <c r="O15" i="6"/>
  <c r="O13" i="6"/>
  <c r="N9" i="6"/>
  <c r="N38" i="6" s="1"/>
  <c r="N88" i="1" l="1"/>
  <c r="M88" i="1"/>
  <c r="O9" i="6"/>
  <c r="O38" i="6" l="1"/>
  <c r="L25" i="5"/>
  <c r="K25" i="5"/>
  <c r="J25" i="5"/>
  <c r="I25" i="5"/>
  <c r="H25" i="5"/>
  <c r="G25" i="5"/>
  <c r="M24" i="5"/>
  <c r="M23" i="5"/>
  <c r="M22" i="5"/>
  <c r="M8" i="5"/>
  <c r="M21" i="5"/>
  <c r="M20" i="5"/>
  <c r="M19" i="5"/>
  <c r="M15" i="5"/>
  <c r="M14" i="5"/>
  <c r="M10" i="4"/>
  <c r="M13" i="4" s="1"/>
  <c r="M12" i="4"/>
  <c r="N12" i="4" s="1"/>
  <c r="M11" i="4"/>
  <c r="N11" i="4" s="1"/>
  <c r="M26" i="3"/>
  <c r="N26" i="3" s="1"/>
  <c r="M14" i="3"/>
  <c r="N14" i="3" s="1"/>
  <c r="M25" i="3"/>
  <c r="N25" i="3" s="1"/>
  <c r="M19" i="3"/>
  <c r="N19" i="3" s="1"/>
  <c r="N22" i="3"/>
  <c r="M23" i="3"/>
  <c r="N23" i="3" s="1"/>
  <c r="M18" i="3"/>
  <c r="N18" i="3" s="1"/>
  <c r="M13" i="3"/>
  <c r="N13" i="3" s="1"/>
  <c r="M17" i="3"/>
  <c r="N17" i="3" s="1"/>
  <c r="M21" i="3"/>
  <c r="N21" i="3" s="1"/>
  <c r="M12" i="3"/>
  <c r="N12" i="3" s="1"/>
  <c r="M20" i="3"/>
  <c r="N20" i="3" s="1"/>
  <c r="M9" i="3"/>
  <c r="N9" i="3" s="1"/>
  <c r="M11" i="3"/>
  <c r="N11" i="3" s="1"/>
  <c r="M15" i="3"/>
  <c r="N15" i="3" s="1"/>
  <c r="M31" i="3"/>
  <c r="N31" i="3" s="1"/>
  <c r="M16" i="3"/>
  <c r="N16" i="3" s="1"/>
  <c r="M10" i="3"/>
  <c r="N10" i="3" s="1"/>
  <c r="M32" i="2"/>
  <c r="N32" i="2" s="1"/>
  <c r="M29" i="2"/>
  <c r="N29" i="2" s="1"/>
  <c r="M27" i="2"/>
  <c r="N27" i="2" s="1"/>
  <c r="M42" i="2"/>
  <c r="N42" i="2" s="1"/>
  <c r="M41" i="2"/>
  <c r="N41" i="2" s="1"/>
  <c r="M26" i="2"/>
  <c r="N26" i="2" s="1"/>
  <c r="M25" i="2"/>
  <c r="N25" i="2" s="1"/>
  <c r="M24" i="2"/>
  <c r="N24" i="2" s="1"/>
  <c r="M23" i="2"/>
  <c r="N23" i="2" s="1"/>
  <c r="M22" i="2"/>
  <c r="N22" i="2" s="1"/>
  <c r="M11" i="2"/>
  <c r="N11" i="2" s="1"/>
  <c r="M46" i="2"/>
  <c r="N46" i="2" s="1"/>
  <c r="M21" i="2"/>
  <c r="N21" i="2" s="1"/>
  <c r="M45" i="2"/>
  <c r="N45" i="2" s="1"/>
  <c r="M40" i="2"/>
  <c r="N40" i="2" s="1"/>
  <c r="M44" i="2"/>
  <c r="N44" i="2" s="1"/>
  <c r="M38" i="2"/>
  <c r="N38" i="2" s="1"/>
  <c r="M39" i="2"/>
  <c r="M37" i="2"/>
  <c r="N37" i="2" s="1"/>
  <c r="M34" i="2"/>
  <c r="N34" i="2" s="1"/>
  <c r="M16" i="2"/>
  <c r="M15" i="2"/>
  <c r="N15" i="2" s="1"/>
  <c r="M13" i="2"/>
  <c r="N13" i="2" s="1"/>
  <c r="M20" i="2"/>
  <c r="N20" i="2" s="1"/>
  <c r="M14" i="2"/>
  <c r="N14" i="2" s="1"/>
  <c r="M43" i="2"/>
  <c r="N43" i="2" s="1"/>
  <c r="M33" i="2"/>
  <c r="N33" i="2" s="1"/>
  <c r="M36" i="2"/>
  <c r="N36" i="2" s="1"/>
  <c r="M12" i="2"/>
  <c r="N12" i="2" s="1"/>
  <c r="M10" i="2"/>
  <c r="M19" i="2"/>
  <c r="N19" i="2" s="1"/>
  <c r="M18" i="2"/>
  <c r="N18" i="2" s="1"/>
  <c r="N9" i="2"/>
  <c r="M48" i="2"/>
  <c r="N48" i="2" s="1"/>
  <c r="M47" i="2"/>
  <c r="N47" i="2" s="1"/>
  <c r="M28" i="2"/>
  <c r="N28" i="2" s="1"/>
  <c r="M31" i="2"/>
  <c r="N31" i="2" s="1"/>
  <c r="M17" i="2"/>
  <c r="N10" i="2" l="1"/>
  <c r="M49" i="2"/>
  <c r="N10" i="4"/>
  <c r="N13" i="4" s="1"/>
  <c r="M25" i="5"/>
  <c r="N17" i="2"/>
  <c r="M32" i="3"/>
  <c r="N49" i="2" l="1"/>
  <c r="N29" i="3"/>
  <c r="N32" i="3" s="1"/>
</calcChain>
</file>

<file path=xl/sharedStrings.xml><?xml version="1.0" encoding="utf-8"?>
<sst xmlns="http://schemas.openxmlformats.org/spreadsheetml/2006/main" count="1151" uniqueCount="363">
  <si>
    <t>INSTITUTO DE INNOVACION EN BIOTECNOLOGIA E INDUSTRIA</t>
  </si>
  <si>
    <t>NO.</t>
  </si>
  <si>
    <t>NOMBRE</t>
  </si>
  <si>
    <t>DEPARTAMENTO</t>
  </si>
  <si>
    <t>FUNCION</t>
  </si>
  <si>
    <t>ESTATUS PERSONAL</t>
  </si>
  <si>
    <t>ISR</t>
  </si>
  <si>
    <t>SEGURO SEGVIDA</t>
  </si>
  <si>
    <t>S. SOCIAL</t>
  </si>
  <si>
    <t>SFS</t>
  </si>
  <si>
    <t>OTROS DESC.</t>
  </si>
  <si>
    <t>TOTAL DESC.</t>
  </si>
  <si>
    <t>NETO</t>
  </si>
  <si>
    <t>OSMAR ANTONIO OLIVO SOSA</t>
  </si>
  <si>
    <t>DIRECCIÓN EJECUTIVA</t>
  </si>
  <si>
    <t>DIRECTOR EJECUTIVO</t>
  </si>
  <si>
    <t>DECRETO</t>
  </si>
  <si>
    <t xml:space="preserve">NELSON JOHNSON DE JESUS </t>
  </si>
  <si>
    <t>ASESOR</t>
  </si>
  <si>
    <t>FIJO</t>
  </si>
  <si>
    <t>ELLIN MARGARITA RODRÍGUEZ LUNA</t>
  </si>
  <si>
    <t>GIOVANNI ALESSANDRO GAUTREAUX RODRÍGUEZ</t>
  </si>
  <si>
    <t>COORDINACIÓN DE INVESTIGACIÓN</t>
  </si>
  <si>
    <t>ASESOR CIENTÍFICO</t>
  </si>
  <si>
    <t>ALBA MARINA DE PAULA</t>
  </si>
  <si>
    <t>RECURSOS HUMANOS</t>
  </si>
  <si>
    <t>ENCARGADA</t>
  </si>
  <si>
    <t>DONY VALDEZ Y VALDEZ</t>
  </si>
  <si>
    <t>ADMINISTRATIVO Y FINANCIERO</t>
  </si>
  <si>
    <t>ENCARGADO</t>
  </si>
  <si>
    <t>CARRERA</t>
  </si>
  <si>
    <t xml:space="preserve">ANGIE PATRICIA AGRAMONTE ROJAS </t>
  </si>
  <si>
    <t>VICTOR FRANCISCO SENA CUEVAS</t>
  </si>
  <si>
    <t>ENERGÍA RENOVABLE</t>
  </si>
  <si>
    <t>TÉCNICO</t>
  </si>
  <si>
    <t>THOMAS GROTHUESMANN</t>
  </si>
  <si>
    <t xml:space="preserve">PEDRO SOSA </t>
  </si>
  <si>
    <t>NARCISO MONTERO MONTERO</t>
  </si>
  <si>
    <t>CENTRO DE ASESORÍA Y ASISTENCIA TECNICA</t>
  </si>
  <si>
    <t>ELSA NURYS VILLEGAS DE LA ROSA</t>
  </si>
  <si>
    <t>PLANIFICACIÓN Y DESARROLLO</t>
  </si>
  <si>
    <t>SILVIA AMANDA ALVAREZ PÉREZ</t>
  </si>
  <si>
    <t>ANALISTA</t>
  </si>
  <si>
    <t>FELIX MARIA RIVAS SIERRA</t>
  </si>
  <si>
    <t xml:space="preserve">ANALISTA </t>
  </si>
  <si>
    <t>PEDRO RAFAEL RAPHAEL E.</t>
  </si>
  <si>
    <t>PAOLA LORENA CEBALLOS ANICO</t>
  </si>
  <si>
    <t>BIOTECNOLOGÍA INDUSTRIAL</t>
  </si>
  <si>
    <t>DIOMARIS ALCÁNTARA FRIAS</t>
  </si>
  <si>
    <t>JUAN PÉREZ MONCION</t>
  </si>
  <si>
    <t xml:space="preserve">EVELYN VIRGINIA MOREL ARAUJO </t>
  </si>
  <si>
    <t>YEIMI DELGADO DE LA CRUZ</t>
  </si>
  <si>
    <t>SECRETARIA</t>
  </si>
  <si>
    <t>ELIZABETH ORQUIDIA DIAZ LIRIANO</t>
  </si>
  <si>
    <t>ASISTENTE DIRECCIÓN</t>
  </si>
  <si>
    <t>STEVEN ARGENIS PEÑA PAULINO</t>
  </si>
  <si>
    <t>JUAN PABLO REINOSO</t>
  </si>
  <si>
    <t>FELIX ANTONIO CASADO REYES</t>
  </si>
  <si>
    <t>SUPERVISOR DE MANTENIMIENTO</t>
  </si>
  <si>
    <t xml:space="preserve">NICOLAS ALCÁNTARA DE JESUS </t>
  </si>
  <si>
    <t>CHOFER</t>
  </si>
  <si>
    <t>MARCOS ENRIQUE RUIZ CUEVAS</t>
  </si>
  <si>
    <t>MARIELA MONTERO MONTERO</t>
  </si>
  <si>
    <t>JOHANNA MARGARITA DIAZ VALDEZ</t>
  </si>
  <si>
    <t>LEOMY CLARIBEL SANTANA SOSA</t>
  </si>
  <si>
    <t>MARIA ISABEL CARRIÓN GONZÁLEZ</t>
  </si>
  <si>
    <t>FLERIDA DE LEÓN MANZUETA</t>
  </si>
  <si>
    <t>LABORATORIO MICROBIOLOGÍA</t>
  </si>
  <si>
    <t>CARLOS DANIEL BAUTISTA ODAS</t>
  </si>
  <si>
    <t>AUXILIAR</t>
  </si>
  <si>
    <t>JUAN ENRIQUE MOREL LORA</t>
  </si>
  <si>
    <t>JUANA FRANCISCA RODRÍGUEZ</t>
  </si>
  <si>
    <t>EDMUNDO EDWARDO SOSA REYES</t>
  </si>
  <si>
    <t>PEDRO MICHELLI SOSA GUZMÁN</t>
  </si>
  <si>
    <t>DAMARYS LUCIANO RODRÍGUEZ</t>
  </si>
  <si>
    <t xml:space="preserve">OFICIAL DE DE SERVICIOS </t>
  </si>
  <si>
    <t>FELIX CASTRO RAMÍREZ</t>
  </si>
  <si>
    <t>AYUDANTE MANTENIMIENTO</t>
  </si>
  <si>
    <t>LIDIA JULISSA GUERRERO ESPINAL</t>
  </si>
  <si>
    <t>ELIZABETH REYES MORENO</t>
  </si>
  <si>
    <t>AYELIN SHAIRA VASQUEZ DE PAULA</t>
  </si>
  <si>
    <t>ANNILEIDY SANTANA RODRÍGUEZ</t>
  </si>
  <si>
    <t>ELIGIO FRANCY PEÑA</t>
  </si>
  <si>
    <t>HEILIANY VIRGINIA ZAPATA LÓPEZ</t>
  </si>
  <si>
    <t>CLARA MARIA HERNÁNDEZ COLON</t>
  </si>
  <si>
    <t>CEBIVE</t>
  </si>
  <si>
    <t xml:space="preserve">NATANAEL MERCEDES SEBASTIAN </t>
  </si>
  <si>
    <t>YOSMAIRA ALEXIS</t>
  </si>
  <si>
    <t xml:space="preserve">SECRETARIA </t>
  </si>
  <si>
    <t>EDUVIGES SOLANO GUANTE</t>
  </si>
  <si>
    <t>XIOMARA DE JESUS LEONARDO</t>
  </si>
  <si>
    <t>RECEPCIONISTA</t>
  </si>
  <si>
    <t>KATHERIN ALTAGRACIA ARACENA MARTE</t>
  </si>
  <si>
    <t>ISABEL PEGUERO SANTANA</t>
  </si>
  <si>
    <t>SANTA MARTHA BUSSI BEATO</t>
  </si>
  <si>
    <t>LABORATORIO DE AGUAS</t>
  </si>
  <si>
    <t>CONSERJE</t>
  </si>
  <si>
    <t>VICTOR BRITO ASCENCIO</t>
  </si>
  <si>
    <t>TANIA MELISSA QUELIZ SÁNCHEZ</t>
  </si>
  <si>
    <t>FELIX MONTERO</t>
  </si>
  <si>
    <t>PABLO FRIAS VALDEZ</t>
  </si>
  <si>
    <t>FERNANDO MATEO ALCÁNTARA</t>
  </si>
  <si>
    <t xml:space="preserve">AUXILIAR </t>
  </si>
  <si>
    <t>ERASMO CASTRO DE JESUS</t>
  </si>
  <si>
    <t>MENSAJERO EXTERNO</t>
  </si>
  <si>
    <t>DIANA LEIDY ARREDONDO BAUTISTA</t>
  </si>
  <si>
    <t>YULENNI LEDESMA BELTRE</t>
  </si>
  <si>
    <t>FRANCISCA REYNOSO MEJIA</t>
  </si>
  <si>
    <t>LURDE ENCARNACIÓN PÉREZ</t>
  </si>
  <si>
    <t>YSABEL PÉREZ POLANCO</t>
  </si>
  <si>
    <t xml:space="preserve">MARITZA DEL CARMEN VALDEZ </t>
  </si>
  <si>
    <t>ANGELA CANDELARIO DE PAULA</t>
  </si>
  <si>
    <t>JOSEFINA ISABEL ALMONTE CRUZ</t>
  </si>
  <si>
    <t>Revisado Por: Licda. Alba Marina De Paula</t>
  </si>
  <si>
    <t xml:space="preserve">Aprobado por : Ing. Osmar Olivo </t>
  </si>
  <si>
    <t xml:space="preserve">              Director Ejecutivo</t>
  </si>
  <si>
    <t>JEAN CARLOS GARCÍA VARGAS</t>
  </si>
  <si>
    <t>BIOTECNOLOGÍA FARMACÉUTICA</t>
  </si>
  <si>
    <t>ANDREINA CORDERO VEGA</t>
  </si>
  <si>
    <t>EMILIO JOSE MATEO MONTERO</t>
  </si>
  <si>
    <t>ERIKA DELGADO PRENSA</t>
  </si>
  <si>
    <t>AYUDANTE  BIOTECNOLOGÍA</t>
  </si>
  <si>
    <t>OBRERO</t>
  </si>
  <si>
    <t>LUZ MARIA HERRERA MONTERO</t>
  </si>
  <si>
    <t>EUSTAQUIA LUCIA BERIGUETE</t>
  </si>
  <si>
    <t>INVESTIGADOR ASOCIADO</t>
  </si>
  <si>
    <t xml:space="preserve">CARLOS ALEXANDER CALDERÓN </t>
  </si>
  <si>
    <t xml:space="preserve">TÉCNICO ASESORÍA Y ASISTENCIA </t>
  </si>
  <si>
    <t>AGUSTINA DE LA CRUZ ALBAEZ</t>
  </si>
  <si>
    <t>ELISA ALEJANDRINA GÓMEZ TORRES</t>
  </si>
  <si>
    <t>LABORATORIO DE FARMACIA</t>
  </si>
  <si>
    <t xml:space="preserve">ENCARGADA </t>
  </si>
  <si>
    <t>JULIO BOLIVAR MEJIA BREA</t>
  </si>
  <si>
    <t>ANASARIA PANIAGUA DOTEL</t>
  </si>
  <si>
    <t>CAJA</t>
  </si>
  <si>
    <t xml:space="preserve">INVESTIGADOR </t>
  </si>
  <si>
    <t>INEKO HODAI HODAI</t>
  </si>
  <si>
    <t>JOSE DIAZ TRINIDAD</t>
  </si>
  <si>
    <t>TÉCNICO INVESTIGADOR</t>
  </si>
  <si>
    <t>ATHARVA VEDA ROSA DE LA CRUZ</t>
  </si>
  <si>
    <t>PABLO ANDRÉS MUÑOZ CALCADO</t>
  </si>
  <si>
    <t>AUXILIAR LABORATORIO</t>
  </si>
  <si>
    <t>GLODYS MARGARITA INOA ROA</t>
  </si>
  <si>
    <t>YOVANI ALTAGRACIA NOLASCO MARTE</t>
  </si>
  <si>
    <t>MARIA MONTERO PÉREZ</t>
  </si>
  <si>
    <t>MARCIANA RODRÍGUEZ</t>
  </si>
  <si>
    <t>ALTAGRACIA AQUINO ACEVEDO</t>
  </si>
  <si>
    <t>ANTONIA MORILLO DE OLEO</t>
  </si>
  <si>
    <t>MANUEL JOSE ROMÁN DIAZ</t>
  </si>
  <si>
    <t>SAMUEL ZAPATA MERCEDES</t>
  </si>
  <si>
    <t>SANTO DE LEÓN DE LEÓN</t>
  </si>
  <si>
    <t>CARMEN MARIA DE JESUS</t>
  </si>
  <si>
    <t>TÉCNICO LABORATORIO</t>
  </si>
  <si>
    <t>SANTO EMILIO MATEO PÉREZ</t>
  </si>
  <si>
    <t>JHONNY MATEO RAMÍREZ</t>
  </si>
  <si>
    <t>WILLY JOHNNY LARA SÁNCHEZ</t>
  </si>
  <si>
    <t>DIOGENES GARCÍA Y TAVERA</t>
  </si>
  <si>
    <t>RAMÓN DEL CARMEN CORDERO MORA</t>
  </si>
  <si>
    <t>JOSE LUIS TEJADA GARCÍA</t>
  </si>
  <si>
    <t>JOSE FEDERICO AQUINO HENRIQUEZ</t>
  </si>
  <si>
    <t>EDDY GUSTAVO HERNÁNDEZ DE LA CRUZ</t>
  </si>
  <si>
    <t xml:space="preserve"> </t>
  </si>
  <si>
    <t>NURIA MARIEL CHECO CASTRO</t>
  </si>
  <si>
    <t>ANA VICTORIA VARGAS GARCÍA</t>
  </si>
  <si>
    <t>MARIA ROSA DE LA CRUZ MINIÑO</t>
  </si>
  <si>
    <t>ALTAGRACIA RINCON CONRADO</t>
  </si>
  <si>
    <t>JUANA RAFAELA SANTANA</t>
  </si>
  <si>
    <t>LEONEL ADALBERTO MOQUETE BELLO</t>
  </si>
  <si>
    <t>SONIA MADALI DE PAULA MOTA</t>
  </si>
  <si>
    <t>LABORATORIO AGUAS</t>
  </si>
  <si>
    <t>CARLOS ANGELO DE LA CRUZ GÓMEZ</t>
  </si>
  <si>
    <t>NISCAURY MASIEL REYES</t>
  </si>
  <si>
    <t>LABORATORIO ENSAYOS QUÍMICOS</t>
  </si>
  <si>
    <t>JEAN CARLOS OZUNA DE LA CRUZ</t>
  </si>
  <si>
    <t>MARIA ALTAGRACIA DE LA CRUZ P.</t>
  </si>
  <si>
    <t>INSTRUMENTALISTA DE LABORATORIO</t>
  </si>
  <si>
    <t>JUANA BELÉN MARTE</t>
  </si>
  <si>
    <t xml:space="preserve">LABORATORIO CROMATOGRAFÍA </t>
  </si>
  <si>
    <t>RAUL IGNACIO SABALA</t>
  </si>
  <si>
    <t>AUXILIAR DE MANTENIMIENTO DE EQUIPO</t>
  </si>
  <si>
    <t>NICOLE ORTEGA CORDERO</t>
  </si>
  <si>
    <t>BETTY BELÉN PÉREZ MONTERO</t>
  </si>
  <si>
    <t>JOSE ANTONIO SÁNCHEZ BORBÓN</t>
  </si>
  <si>
    <t>CESAR DE LA CRUZ</t>
  </si>
  <si>
    <t>INVESTIGADOR</t>
  </si>
  <si>
    <t>CAPACITACIÓN EXTERNA</t>
  </si>
  <si>
    <t>ADELA MATOS DIAZ</t>
  </si>
  <si>
    <t>BIBLIOTECA</t>
  </si>
  <si>
    <t>Nómina de Sueldos: Trámite de Pensión Programa 01</t>
  </si>
  <si>
    <t>EMILIO ANTONIO MOSQUEA Y VASQUEZ</t>
  </si>
  <si>
    <t xml:space="preserve">TRAMITE DE PENSION </t>
  </si>
  <si>
    <t>ALBERTO VASQUEZ</t>
  </si>
  <si>
    <t>MARIA ALTAGRACIA JIMENEZ</t>
  </si>
  <si>
    <t>TECNICO</t>
  </si>
  <si>
    <t>Nómina de Sueldos: Compensación Por Seguridad Programa 01</t>
  </si>
  <si>
    <t>JEILIN JOSE RODRÍGUEZ LORA</t>
  </si>
  <si>
    <t>SEGURIDAD</t>
  </si>
  <si>
    <t>COMPENSACION</t>
  </si>
  <si>
    <t>AQUILES OGANDO MONTERO</t>
  </si>
  <si>
    <t>CLAUDIO UBRI BOCIO</t>
  </si>
  <si>
    <t>FRANCISCO JAVIER CID GÓMEZ</t>
  </si>
  <si>
    <t>WELLINTON RAFAEL MANCEBO VICENTE</t>
  </si>
  <si>
    <t>JOSE MANUEL MEDINA MEDINA</t>
  </si>
  <si>
    <t>YERMEN GONZÁLEZ FLORIÁN</t>
  </si>
  <si>
    <t>SALVADOR ANTONIO  ADAMES VALDEZ</t>
  </si>
  <si>
    <t>FURGECIO SÁNCHEZ CORCINO</t>
  </si>
  <si>
    <t>ANTONIO SÁNCHEZ DE LOS SANTOS</t>
  </si>
  <si>
    <t>DIONICIO ANTONIO DOMÍNGUEZ</t>
  </si>
  <si>
    <t>CARLOS RAMÍREZ DE LA ROSA</t>
  </si>
  <si>
    <t>ENRIQUE ENCARNACIÓN DIAZ</t>
  </si>
  <si>
    <t>GEIRO JOSE PÉREZ</t>
  </si>
  <si>
    <t>YISAUDY JORGELINA LOPEZ BONIFACIO</t>
  </si>
  <si>
    <t>SOPORTE INFORMATICO</t>
  </si>
  <si>
    <t xml:space="preserve">                            Nómina de Sueldos: Empleados Fijos Programa 12</t>
  </si>
  <si>
    <t xml:space="preserve">                                INSTITUTO DE INNOVACION EN BIOTECNOLOGIA E INDUSTRIA</t>
  </si>
  <si>
    <t>FECHA</t>
  </si>
  <si>
    <t>GENERO</t>
  </si>
  <si>
    <t>MASCULINO</t>
  </si>
  <si>
    <t>FEMENINO</t>
  </si>
  <si>
    <t xml:space="preserve">Nómina de Sueldos: Empleados Fijos Prg. 01 </t>
  </si>
  <si>
    <t>SUELDO BRUTO (RD$)</t>
  </si>
  <si>
    <t>TOTAL GENERAL</t>
  </si>
  <si>
    <t xml:space="preserve">       Enc. Depto. Recursos Humanos</t>
  </si>
  <si>
    <t xml:space="preserve">       Enc. Dpto. Recursos Humanos</t>
  </si>
  <si>
    <t>JEAN CARLOS ORTIZ PEREZ</t>
  </si>
  <si>
    <t>MIGUEL ESPIRMAN MENDEZ LEON</t>
  </si>
  <si>
    <t xml:space="preserve">SUELDO BRUTO </t>
  </si>
  <si>
    <t>TEMPORAL</t>
  </si>
  <si>
    <t>DILANNY MORETA</t>
  </si>
  <si>
    <t>LUCIANNY MARIA SANTOS LUGO</t>
  </si>
  <si>
    <t>MILENNY CARABALLO</t>
  </si>
  <si>
    <t>CAROLINA FELIX VALERA</t>
  </si>
  <si>
    <t>LUZ VILMANIA DE KAISER ALMONTE</t>
  </si>
  <si>
    <t>GLADYS JEAN BATISTA</t>
  </si>
  <si>
    <t>01/10/21 HASTA 01/04/2022</t>
  </si>
  <si>
    <t xml:space="preserve">NATANAEL DE LEON DE LEON </t>
  </si>
  <si>
    <t>ANALISTA PRESUPUESTO</t>
  </si>
  <si>
    <t>DILCYS SCHERIBELL SOSA SANTANA</t>
  </si>
  <si>
    <t>01/11/21 HASTA 01/05/2022</t>
  </si>
  <si>
    <t>01/12/21 HASTA 01/06/2022</t>
  </si>
  <si>
    <t>10/11/21 HASTA 10/05/2022</t>
  </si>
  <si>
    <t>DIRECCION DE INVESTIGACION E INNOVACION</t>
  </si>
  <si>
    <t>DEPARTAMENTO ADMINISTRATIVO Y FINANCIERO</t>
  </si>
  <si>
    <t>DIVISION JURIDICA</t>
  </si>
  <si>
    <t>DEPARTAMENTO DE SERVICIOS DE APOYO A LA PRODUCCION</t>
  </si>
  <si>
    <t>DIVISION SERVICIOS GENERALES</t>
  </si>
  <si>
    <t>DEPARTAMENTO DE RECURSOS HUMANOS</t>
  </si>
  <si>
    <t>DEPARTAMENTO DE PLANIFICACIÓN Y DESARROLLO</t>
  </si>
  <si>
    <t xml:space="preserve">DIVISION DE CALIDAD EN LA GESTIÓN </t>
  </si>
  <si>
    <t>DIVISION JURÍDICA</t>
  </si>
  <si>
    <t>DIVISION DE CONTABILIDAD</t>
  </si>
  <si>
    <t>DEPARTAMENTO DE BIOTECNOLOGIA VEGETAL (CEBIVE)</t>
  </si>
  <si>
    <t>SESION DE ALMACÉN</t>
  </si>
  <si>
    <t>DIVISION DE TECNOLOGÍA DE LA INFORMACIÓN Y COMUNICACIÓN</t>
  </si>
  <si>
    <t xml:space="preserve">DIVISION DE LA CALIDAD EN LA GESTIÓN </t>
  </si>
  <si>
    <t xml:space="preserve">DIVISION DE COMUNICACIONES </t>
  </si>
  <si>
    <t>DEPARTAMENTO DE INVESTIGACIONES MEDIOAMBIENTALES</t>
  </si>
  <si>
    <t>DIVISION DE COMPRAS Y CONTRATACIONES</t>
  </si>
  <si>
    <t xml:space="preserve">      Aprobado por : Ing. Osmar Olivo </t>
  </si>
  <si>
    <t xml:space="preserve">                Director Ejecutivo</t>
  </si>
  <si>
    <t xml:space="preserve"> Revisado Por: Licda. Alba Marina De Paula</t>
  </si>
  <si>
    <t xml:space="preserve">         Enc. Depto. Recursos Humanos</t>
  </si>
  <si>
    <t>ROCIO DOLORES RODRIGUEZ ESPINAL</t>
  </si>
  <si>
    <t>Nómina de Sueldos: Empleados Fijos Programa 11</t>
  </si>
  <si>
    <t>SECCION DE ALMACÉN</t>
  </si>
  <si>
    <t>CUCU SANCHEZ</t>
  </si>
  <si>
    <t>FRANDHY ANHELINE LAURENCIO</t>
  </si>
  <si>
    <t>ROMAN CONTRERAS MARTINEZ</t>
  </si>
  <si>
    <t>AYUDANTE DE MANTENIMIENTO</t>
  </si>
  <si>
    <t>MARIANHY EMETERIO MOSQUEA</t>
  </si>
  <si>
    <t>NICOLASA ASENCIO VELOZ</t>
  </si>
  <si>
    <t>ERENIA FELIZ SUERO</t>
  </si>
  <si>
    <t>FLOR MARIA GONZALEZ LINARES</t>
  </si>
  <si>
    <t>ELISA JACQUELINE PIMENTEL PEREZ</t>
  </si>
  <si>
    <t>15/02/22 HASTA 15/07/2022</t>
  </si>
  <si>
    <t>01/02/22 HASTA 30/07/2022</t>
  </si>
  <si>
    <t>01/10/21 HASTA 30/03/2022</t>
  </si>
  <si>
    <t>01/03/22 HASTA 30/08/2022</t>
  </si>
  <si>
    <t xml:space="preserve">DEPARTAMENTO ADMINISTRATIVO </t>
  </si>
  <si>
    <t>ASESORA</t>
  </si>
  <si>
    <t>OFICINA LIBRE ACCESO A LA INFORMACION</t>
  </si>
  <si>
    <t xml:space="preserve">RESPONSABLE </t>
  </si>
  <si>
    <t>DIVISION DE CAPACITACION Y FORMACION CONTINUA</t>
  </si>
  <si>
    <t>DEPARTAMENTO DE INNOVACION INDUSTRIAL</t>
  </si>
  <si>
    <t>DEPARTAMENTO ADMINISTRATIVO</t>
  </si>
  <si>
    <t>DIRECCION DE TRANSFERENCIA TECNOLOGICA Y EMPRENDEDURISMO</t>
  </si>
  <si>
    <t>DIVISION DE SERVICIOS ANALITICOS Y ENSAYOS</t>
  </si>
  <si>
    <t>DIOGENES MATOS JIMENEZ</t>
  </si>
  <si>
    <t>01/02/22 HASTA 30-07-2022</t>
  </si>
  <si>
    <t>Nómina de Sueldos: Empleados Temporal Prg.  11</t>
  </si>
  <si>
    <t>MADELYN ALTAGRACIA ARIAS</t>
  </si>
  <si>
    <t>LUIS ALBAERTO POLANCO DE LA CRUZ</t>
  </si>
  <si>
    <t>YOLANDA JIMENEZ GARCIA</t>
  </si>
  <si>
    <t>DEPARTAMENTO FINANCIERO</t>
  </si>
  <si>
    <t>MAYELYN MATEO BAUTISTA</t>
  </si>
  <si>
    <t>15/05/22 HASTA 15/07/2022</t>
  </si>
  <si>
    <t>ENCARGADA (INTERINA)</t>
  </si>
  <si>
    <t>LABORATORIO DE ENSAYOS FISICOS</t>
  </si>
  <si>
    <t>DEPARTAMENTO DE BIOLOGIA MOLECULAR Y VIROLOGIA</t>
  </si>
  <si>
    <t>ENRIQUEZ RESTITUYO TRINIDAD</t>
  </si>
  <si>
    <t>EDIAN FRANKLIN FRANCO DE LOS S</t>
  </si>
  <si>
    <t xml:space="preserve">GLENY KARINA DE LOS SANTOS </t>
  </si>
  <si>
    <t xml:space="preserve">MELISSA ELIONOL GÓMEZ ACOSTA </t>
  </si>
  <si>
    <t>TÉCNICO ASESORÍA Y A</t>
  </si>
  <si>
    <t>DEPARTAMENTO DE INVESTIGACION Y DESARROLLO DE ENERGIA</t>
  </si>
  <si>
    <t>JOSE RAMON NUÑEZ</t>
  </si>
  <si>
    <t>Nómina de Sueldos: Personal Cargo de Carrera Programa 01</t>
  </si>
  <si>
    <t>GERALDO SANCHEZ CASTILLO</t>
  </si>
  <si>
    <t>MASSIEL VITIELLO RODRIGUEZ</t>
  </si>
  <si>
    <t xml:space="preserve">MANUEL JOSE HICHEZ DE LA CRUZ </t>
  </si>
  <si>
    <t>REYNALDO SORIANO DE LA ROSA</t>
  </si>
  <si>
    <t>PEDRO ANTONIO MAÑON MATEO</t>
  </si>
  <si>
    <t>DEPARTAMENTO DE PLANIFICACION Y DESARROLLO</t>
  </si>
  <si>
    <t>20/04/22 HASTA 20/10/2022</t>
  </si>
  <si>
    <t>ROSA MARIA MORILLO BAUTISTA</t>
  </si>
  <si>
    <t xml:space="preserve">OFICINA DE LIBRE ACCESO A LA INFORMACION </t>
  </si>
  <si>
    <t>GREGORY ALCANTARA GUZMAN</t>
  </si>
  <si>
    <t xml:space="preserve">DEPARTAMENTO DE SERVICIOS DE APOYO A LA PRODUCCION </t>
  </si>
  <si>
    <t>ANALISTA LABORATORIO</t>
  </si>
  <si>
    <t>YESAIDY SANTANA SANTANA</t>
  </si>
  <si>
    <t>01/05/22 HASTA 30-10-2022</t>
  </si>
  <si>
    <t>RESPONSABLE</t>
  </si>
  <si>
    <t>MAXIMO LUNA AQUINO</t>
  </si>
  <si>
    <t>CARLOS FERMÍN ROA BRITO</t>
  </si>
  <si>
    <t>FERMIN FAMILIA ROSARIO</t>
  </si>
  <si>
    <t>EMILIO GUZMAN HERRERA</t>
  </si>
  <si>
    <t>MAXIMO MEJIA ROSARIO</t>
  </si>
  <si>
    <t>HECTOR RAFAEL PERALTA CORONA</t>
  </si>
  <si>
    <t>MARTIN BOLIVAR RODRÍGUEZ GÓMEZ</t>
  </si>
  <si>
    <t>DENISSE QUEZADA PRENZA</t>
  </si>
  <si>
    <t>AUXILIAR ADMINISTRATIVA</t>
  </si>
  <si>
    <t>01/05/22 HASTA 30/10/2022</t>
  </si>
  <si>
    <t xml:space="preserve"> 01/03/22 HASTA 30/08/2022</t>
  </si>
  <si>
    <t xml:space="preserve">DEPARTAMENTO DE FARMACEUTICA Y BIOPROSPECCION </t>
  </si>
  <si>
    <t xml:space="preserve">LISBETH ILMEDA RIVERA FERNANDEZ </t>
  </si>
  <si>
    <t>STEFANI DARLLELINA GONZALEZ SANTOS</t>
  </si>
  <si>
    <t xml:space="preserve">DIRECCION EJECUTIVA </t>
  </si>
  <si>
    <t>DEPTO. DE SERVICIOS DE APOYO A LA PRODUCCION</t>
  </si>
  <si>
    <t>AUXILIAR RECEPCIÓN DE MUESTRA</t>
  </si>
  <si>
    <t>JORDANIA SAN LUIS DE PAULA</t>
  </si>
  <si>
    <t>COORDINACIÓN DE SERVICIOS</t>
  </si>
  <si>
    <t>CRISTIAN ACEVEDO</t>
  </si>
  <si>
    <t>JOSE FRANCISCO MORLA</t>
  </si>
  <si>
    <t>JENNIFER GREGORIA GUZMAN REYES</t>
  </si>
  <si>
    <t>DIRECCION DE TRANSFERENCIA TECNOLOGICA Y EMPRENDURISMO</t>
  </si>
  <si>
    <t>DIVISION DE PRODUCCION Y SERVICIOS</t>
  </si>
  <si>
    <t>AUXILIAR DE PRODUCCION IN VITRO</t>
  </si>
  <si>
    <t>MARINO HERNANDEZ REYNOSO</t>
  </si>
  <si>
    <t>KATERY MODESTA OTAÑO FERRERAS</t>
  </si>
  <si>
    <t xml:space="preserve">                     JUNIO 2022</t>
  </si>
  <si>
    <t xml:space="preserve">   JUNIO 2022</t>
  </si>
  <si>
    <t>JUVELLYS MIGFEL MORA TAVAREZ</t>
  </si>
  <si>
    <t>18/04/22 HASTA 18-10-2022</t>
  </si>
  <si>
    <t>RAFAEL ULISES CUELLO SAVIÑON</t>
  </si>
  <si>
    <t>DIVISION DE SERVICIOS ANALITIOS Y ENSAYOS (CEBIVE)</t>
  </si>
  <si>
    <t>MERITA CASSO CAMINERO</t>
  </si>
  <si>
    <t>DIVISION DE PRODUCCION Y SERVICIOS (CEBIVE)</t>
  </si>
  <si>
    <t xml:space="preserve"> JUNIO 2022</t>
  </si>
  <si>
    <t>CANDIDA ELIZABETH CORNIELLE D.</t>
  </si>
  <si>
    <t xml:space="preserve">                          JUNIO 2022</t>
  </si>
  <si>
    <t>YANNY MARGARITA BRITO PEREZ</t>
  </si>
  <si>
    <t xml:space="preserve">        JUNIO 2022</t>
  </si>
  <si>
    <t xml:space="preserve">             JUNIO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</si>
</sst>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\-??_-;_-@_-"/>
  </numFmts>
  <fonts count="55" x14ac:knownFonts="1">
    <font>
      <sz val="11"/>
      <color rgb="FF000000"/>
      <name val="Calibri"/>
      <family val="2"/>
      <charset val="1"/>
    </font>
    <font>
      <sz val="18"/>
      <color rgb="FF000000"/>
      <name val="Arial Black"/>
      <family val="2"/>
      <charset val="1"/>
    </font>
    <font>
      <b/>
      <sz val="18"/>
      <color rgb="FF000000"/>
      <name val="Arial Black"/>
      <family val="2"/>
      <charset val="1"/>
    </font>
    <font>
      <b/>
      <sz val="18"/>
      <name val="Arial Black"/>
      <family val="2"/>
      <charset val="1"/>
    </font>
    <font>
      <sz val="11"/>
      <color rgb="FF000000"/>
      <name val="Arial Black"/>
      <family val="2"/>
      <charset val="1"/>
    </font>
    <font>
      <b/>
      <sz val="14"/>
      <name val="Arial Black"/>
      <family val="2"/>
      <charset val="1"/>
    </font>
    <font>
      <b/>
      <sz val="14"/>
      <color rgb="FF000000"/>
      <name val="Arial Black"/>
      <family val="2"/>
      <charset val="1"/>
    </font>
    <font>
      <sz val="14"/>
      <color rgb="FF000000"/>
      <name val="Arial Black"/>
      <family val="2"/>
      <charset val="1"/>
    </font>
    <font>
      <sz val="14"/>
      <name val="Calibri"/>
      <family val="2"/>
      <charset val="1"/>
    </font>
    <font>
      <sz val="10"/>
      <name val="Calibri"/>
      <family val="2"/>
      <charset val="1"/>
    </font>
    <font>
      <b/>
      <sz val="11"/>
      <color rgb="FF000000"/>
      <name val="Arial Black"/>
      <family val="2"/>
      <charset val="1"/>
    </font>
    <font>
      <sz val="14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22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1"/>
      <color theme="1"/>
      <name val="Calibri"/>
      <family val="2"/>
      <scheme val="minor"/>
    </font>
    <font>
      <sz val="18"/>
      <color theme="1"/>
      <name val="Arial Black"/>
      <family val="2"/>
    </font>
    <font>
      <b/>
      <sz val="18"/>
      <color theme="1"/>
      <name val="Arial Black"/>
      <family val="2"/>
    </font>
    <font>
      <b/>
      <sz val="18"/>
      <name val="Arial Black"/>
      <family val="2"/>
    </font>
    <font>
      <sz val="11"/>
      <color theme="1"/>
      <name val="Arial Black"/>
      <family val="2"/>
    </font>
    <font>
      <b/>
      <sz val="14"/>
      <name val="Arial Black"/>
      <family val="2"/>
    </font>
    <font>
      <b/>
      <sz val="14"/>
      <color theme="1"/>
      <name val="Arial Black"/>
      <family val="2"/>
    </font>
    <font>
      <sz val="14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Arial Black"/>
      <family val="2"/>
    </font>
    <font>
      <sz val="1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FF0000"/>
      <name val="Arial Black"/>
      <family val="2"/>
      <charset val="1"/>
    </font>
    <font>
      <b/>
      <sz val="11"/>
      <color rgb="FFFF0000"/>
      <name val="Arial Black"/>
      <family val="2"/>
    </font>
    <font>
      <sz val="8"/>
      <name val="Calibri"/>
      <family val="2"/>
      <charset val="1"/>
    </font>
    <font>
      <sz val="14"/>
      <color theme="1"/>
      <name val="Arial Black"/>
      <family val="2"/>
    </font>
    <font>
      <b/>
      <sz val="11"/>
      <color rgb="FFFF0000"/>
      <name val="Arial Black"/>
      <family val="2"/>
      <charset val="1"/>
    </font>
    <font>
      <sz val="18"/>
      <name val="Arial Black"/>
      <family val="2"/>
      <charset val="1"/>
    </font>
    <font>
      <sz val="11"/>
      <name val="Arial Black"/>
      <family val="2"/>
    </font>
    <font>
      <b/>
      <sz val="11"/>
      <name val="Arial Black"/>
      <family val="2"/>
    </font>
    <font>
      <b/>
      <sz val="22"/>
      <name val="Calibri"/>
      <family val="2"/>
      <scheme val="minor"/>
    </font>
    <font>
      <sz val="11"/>
      <name val="Calibri"/>
      <family val="2"/>
      <charset val="1"/>
    </font>
    <font>
      <sz val="11"/>
      <name val="Arial Black"/>
      <family val="2"/>
      <charset val="1"/>
    </font>
    <font>
      <b/>
      <sz val="11"/>
      <name val="Arial Black"/>
      <family val="2"/>
      <charset val="1"/>
    </font>
    <font>
      <b/>
      <sz val="22"/>
      <name val="Calibri"/>
      <family val="2"/>
      <charset val="1"/>
    </font>
    <font>
      <sz val="14"/>
      <name val="Arial Black"/>
      <family val="2"/>
      <charset val="1"/>
    </font>
    <font>
      <b/>
      <sz val="12"/>
      <name val="Calibri"/>
      <family val="2"/>
      <charset val="1"/>
    </font>
    <font>
      <b/>
      <sz val="16"/>
      <name val="Arial Black"/>
      <family val="2"/>
    </font>
    <font>
      <b/>
      <sz val="16"/>
      <color theme="1"/>
      <name val="Arial Black"/>
      <family val="2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rgb="FF000000"/>
      <name val="Arial Black"/>
      <family val="2"/>
      <charset val="1"/>
    </font>
    <font>
      <sz val="16"/>
      <color rgb="FF000000"/>
      <name val="Calibri"/>
      <family val="2"/>
      <charset val="1"/>
    </font>
    <font>
      <b/>
      <sz val="16"/>
      <name val="Arial Black"/>
      <family val="2"/>
      <charset val="1"/>
    </font>
    <font>
      <sz val="18"/>
      <name val="Calibri"/>
      <family val="2"/>
      <charset val="1"/>
    </font>
    <font>
      <sz val="18"/>
      <name val="Calibri"/>
      <family val="2"/>
      <scheme val="minor"/>
    </font>
    <font>
      <b/>
      <sz val="14"/>
      <color theme="1"/>
      <name val="Arial Black"/>
      <family val="2"/>
      <charset val="1"/>
    </font>
    <font>
      <sz val="14"/>
      <color theme="1"/>
      <name val="Arial Black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92D050"/>
        <bgColor rgb="FFC0C0C0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164" fontId="15" fillId="0" borderId="0" applyBorder="0" applyProtection="0"/>
    <xf numFmtId="43" fontId="15" fillId="0" borderId="0" applyFont="0" applyFill="0" applyBorder="0" applyAlignment="0" applyProtection="0"/>
  </cellStyleXfs>
  <cellXfs count="235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4" fillId="0" borderId="0" xfId="0" applyFont="1"/>
    <xf numFmtId="0" fontId="5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wrapText="1"/>
    </xf>
    <xf numFmtId="0" fontId="7" fillId="0" borderId="0" xfId="0" applyFont="1"/>
    <xf numFmtId="0" fontId="8" fillId="3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0" fontId="6" fillId="0" borderId="1" xfId="0" applyFont="1" applyBorder="1" applyAlignment="1">
      <alignment horizontal="left"/>
    </xf>
    <xf numFmtId="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/>
    <xf numFmtId="0" fontId="9" fillId="0" borderId="0" xfId="0" applyFont="1" applyBorder="1" applyAlignment="1">
      <alignment horizontal="center"/>
    </xf>
    <xf numFmtId="4" fontId="6" fillId="3" borderId="1" xfId="0" applyNumberFormat="1" applyFont="1" applyFill="1" applyBorder="1" applyAlignment="1">
      <alignment horizontal="left"/>
    </xf>
    <xf numFmtId="4" fontId="6" fillId="3" borderId="1" xfId="0" applyNumberFormat="1" applyFont="1" applyFill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6" fillId="0" borderId="2" xfId="0" applyFont="1" applyBorder="1" applyAlignment="1">
      <alignment horizontal="left"/>
    </xf>
    <xf numFmtId="4" fontId="6" fillId="0" borderId="0" xfId="0" applyNumberFormat="1" applyFont="1" applyBorder="1" applyAlignment="1">
      <alignment horizontal="left"/>
    </xf>
    <xf numFmtId="4" fontId="6" fillId="0" borderId="2" xfId="0" applyNumberFormat="1" applyFont="1" applyBorder="1" applyAlignment="1">
      <alignment horizontal="left"/>
    </xf>
    <xf numFmtId="4" fontId="6" fillId="0" borderId="0" xfId="0" applyNumberFormat="1" applyFont="1" applyBorder="1" applyAlignment="1">
      <alignment horizontal="center"/>
    </xf>
    <xf numFmtId="4" fontId="10" fillId="0" borderId="0" xfId="0" applyNumberFormat="1" applyFont="1" applyBorder="1" applyAlignment="1">
      <alignment horizontal="center"/>
    </xf>
    <xf numFmtId="0" fontId="11" fillId="0" borderId="0" xfId="0" applyFont="1"/>
    <xf numFmtId="0" fontId="12" fillId="0" borderId="0" xfId="0" applyFont="1" applyBorder="1"/>
    <xf numFmtId="0" fontId="3" fillId="2" borderId="0" xfId="0" applyFont="1" applyFill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4" fontId="10" fillId="0" borderId="0" xfId="0" applyNumberFormat="1" applyFont="1" applyBorder="1" applyAlignment="1">
      <alignment horizontal="left"/>
    </xf>
    <xf numFmtId="0" fontId="13" fillId="0" borderId="0" xfId="0" applyFont="1"/>
    <xf numFmtId="0" fontId="14" fillId="0" borderId="0" xfId="0" applyFont="1" applyBorder="1"/>
    <xf numFmtId="0" fontId="12" fillId="0" borderId="0" xfId="0" applyFont="1"/>
    <xf numFmtId="0" fontId="14" fillId="0" borderId="0" xfId="0" applyFont="1"/>
    <xf numFmtId="4" fontId="6" fillId="0" borderId="1" xfId="0" applyNumberFormat="1" applyFont="1" applyBorder="1" applyAlignment="1"/>
    <xf numFmtId="0" fontId="0" fillId="0" borderId="0" xfId="0" applyBorder="1"/>
    <xf numFmtId="4" fontId="6" fillId="4" borderId="1" xfId="0" applyNumberFormat="1" applyFont="1" applyFill="1" applyBorder="1" applyAlignment="1">
      <alignment horizontal="center"/>
    </xf>
    <xf numFmtId="0" fontId="18" fillId="5" borderId="0" xfId="0" applyFont="1" applyFill="1" applyAlignment="1">
      <alignment vertical="center"/>
    </xf>
    <xf numFmtId="0" fontId="20" fillId="0" borderId="0" xfId="0" applyFont="1"/>
    <xf numFmtId="0" fontId="21" fillId="6" borderId="1" xfId="0" applyFont="1" applyFill="1" applyBorder="1" applyAlignment="1">
      <alignment horizontal="center"/>
    </xf>
    <xf numFmtId="0" fontId="22" fillId="6" borderId="1" xfId="0" applyFont="1" applyFill="1" applyBorder="1" applyAlignment="1">
      <alignment horizontal="center"/>
    </xf>
    <xf numFmtId="0" fontId="23" fillId="6" borderId="1" xfId="0" applyFont="1" applyFill="1" applyBorder="1" applyAlignment="1">
      <alignment horizontal="center"/>
    </xf>
    <xf numFmtId="4" fontId="22" fillId="6" borderId="1" xfId="0" applyNumberFormat="1" applyFont="1" applyFill="1" applyBorder="1" applyAlignment="1">
      <alignment horizontal="left"/>
    </xf>
    <xf numFmtId="4" fontId="22" fillId="6" borderId="1" xfId="0" applyNumberFormat="1" applyFont="1" applyFill="1" applyBorder="1" applyAlignment="1">
      <alignment horizontal="center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4" fontId="25" fillId="0" borderId="0" xfId="0" applyNumberFormat="1" applyFont="1" applyAlignment="1">
      <alignment horizontal="left"/>
    </xf>
    <xf numFmtId="4" fontId="25" fillId="0" borderId="0" xfId="0" applyNumberFormat="1" applyFont="1" applyAlignment="1">
      <alignment horizontal="center"/>
    </xf>
    <xf numFmtId="0" fontId="23" fillId="0" borderId="0" xfId="0" applyFont="1" applyAlignment="1">
      <alignment horizontal="center"/>
    </xf>
    <xf numFmtId="0" fontId="22" fillId="0" borderId="2" xfId="0" applyFont="1" applyBorder="1" applyAlignment="1">
      <alignment horizontal="left"/>
    </xf>
    <xf numFmtId="0" fontId="22" fillId="0" borderId="0" xfId="0" applyFont="1" applyAlignment="1">
      <alignment horizontal="left"/>
    </xf>
    <xf numFmtId="4" fontId="22" fillId="0" borderId="0" xfId="0" applyNumberFormat="1" applyFont="1" applyAlignment="1">
      <alignment horizontal="left"/>
    </xf>
    <xf numFmtId="4" fontId="22" fillId="0" borderId="2" xfId="0" applyNumberFormat="1" applyFont="1" applyBorder="1" applyAlignment="1">
      <alignment horizontal="left"/>
    </xf>
    <xf numFmtId="4" fontId="22" fillId="0" borderId="0" xfId="0" applyNumberFormat="1" applyFont="1" applyAlignment="1">
      <alignment horizontal="center"/>
    </xf>
    <xf numFmtId="0" fontId="26" fillId="0" borderId="0" xfId="0" applyFont="1"/>
    <xf numFmtId="0" fontId="16" fillId="0" borderId="0" xfId="0" applyFont="1"/>
    <xf numFmtId="0" fontId="27" fillId="0" borderId="0" xfId="0" applyFont="1"/>
    <xf numFmtId="0" fontId="28" fillId="0" borderId="0" xfId="0" applyFont="1"/>
    <xf numFmtId="4" fontId="30" fillId="0" borderId="0" xfId="0" applyNumberFormat="1" applyFont="1" applyAlignment="1">
      <alignment horizontal="center"/>
    </xf>
    <xf numFmtId="0" fontId="21" fillId="6" borderId="1" xfId="0" applyFont="1" applyFill="1" applyBorder="1" applyAlignment="1">
      <alignment horizontal="center"/>
    </xf>
    <xf numFmtId="0" fontId="2" fillId="0" borderId="0" xfId="0" applyFont="1" applyFill="1" applyAlignment="1">
      <alignment vertical="center"/>
    </xf>
    <xf numFmtId="4" fontId="10" fillId="0" borderId="0" xfId="0" applyNumberFormat="1" applyFont="1" applyFill="1" applyBorder="1" applyAlignment="1">
      <alignment horizontal="center"/>
    </xf>
    <xf numFmtId="0" fontId="14" fillId="0" borderId="0" xfId="0" applyFont="1" applyFill="1" applyBorder="1"/>
    <xf numFmtId="0" fontId="14" fillId="0" borderId="0" xfId="0" applyFont="1" applyFill="1"/>
    <xf numFmtId="0" fontId="0" fillId="0" borderId="0" xfId="0" applyFill="1"/>
    <xf numFmtId="0" fontId="6" fillId="6" borderId="1" xfId="0" applyFont="1" applyFill="1" applyBorder="1" applyAlignment="1">
      <alignment horizontal="center"/>
    </xf>
    <xf numFmtId="4" fontId="6" fillId="0" borderId="0" xfId="0" applyNumberFormat="1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17" fontId="3" fillId="2" borderId="0" xfId="0" applyNumberFormat="1" applyFont="1" applyFill="1" applyAlignment="1">
      <alignment vertical="center"/>
    </xf>
    <xf numFmtId="0" fontId="22" fillId="6" borderId="1" xfId="0" applyFont="1" applyFill="1" applyBorder="1" applyAlignment="1">
      <alignment horizontal="center" wrapText="1"/>
    </xf>
    <xf numFmtId="0" fontId="32" fillId="0" borderId="0" xfId="0" applyFont="1"/>
    <xf numFmtId="0" fontId="22" fillId="0" borderId="1" xfId="0" applyFont="1" applyBorder="1"/>
    <xf numFmtId="0" fontId="22" fillId="0" borderId="1" xfId="0" applyFont="1" applyBorder="1" applyAlignment="1">
      <alignment horizontal="left"/>
    </xf>
    <xf numFmtId="0" fontId="23" fillId="0" borderId="1" xfId="0" applyFont="1" applyBorder="1" applyAlignment="1">
      <alignment horizontal="center"/>
    </xf>
    <xf numFmtId="4" fontId="22" fillId="0" borderId="1" xfId="0" applyNumberFormat="1" applyFont="1" applyBorder="1" applyAlignment="1">
      <alignment horizontal="center"/>
    </xf>
    <xf numFmtId="4" fontId="6" fillId="6" borderId="1" xfId="0" applyNumberFormat="1" applyFont="1" applyFill="1" applyBorder="1" applyAlignment="1">
      <alignment horizontal="center"/>
    </xf>
    <xf numFmtId="4" fontId="33" fillId="0" borderId="0" xfId="0" applyNumberFormat="1" applyFont="1" applyBorder="1" applyAlignment="1">
      <alignment horizontal="center"/>
    </xf>
    <xf numFmtId="4" fontId="29" fillId="0" borderId="0" xfId="0" applyNumberFormat="1" applyFont="1" applyFill="1" applyBorder="1" applyAlignment="1">
      <alignment horizontal="center"/>
    </xf>
    <xf numFmtId="4" fontId="6" fillId="2" borderId="1" xfId="0" applyNumberFormat="1" applyFont="1" applyFill="1" applyBorder="1" applyAlignment="1"/>
    <xf numFmtId="4" fontId="6" fillId="0" borderId="1" xfId="0" applyNumberFormat="1" applyFont="1" applyFill="1" applyBorder="1" applyAlignment="1">
      <alignment horizontal="center"/>
    </xf>
    <xf numFmtId="0" fontId="21" fillId="6" borderId="1" xfId="0" applyFont="1" applyFill="1" applyBorder="1" applyAlignment="1">
      <alignment horizontal="center"/>
    </xf>
    <xf numFmtId="0" fontId="34" fillId="0" borderId="0" xfId="0" applyFont="1" applyBorder="1"/>
    <xf numFmtId="0" fontId="5" fillId="2" borderId="1" xfId="0" applyFont="1" applyFill="1" applyBorder="1" applyAlignment="1">
      <alignment horizontal="left"/>
    </xf>
    <xf numFmtId="0" fontId="19" fillId="5" borderId="0" xfId="0" applyFont="1" applyFill="1" applyAlignment="1">
      <alignment vertical="center"/>
    </xf>
    <xf numFmtId="0" fontId="35" fillId="0" borderId="0" xfId="0" applyFont="1"/>
    <xf numFmtId="0" fontId="36" fillId="0" borderId="0" xfId="0" applyFont="1" applyAlignment="1">
      <alignment horizontal="left"/>
    </xf>
    <xf numFmtId="0" fontId="21" fillId="0" borderId="2" xfId="0" applyFont="1" applyBorder="1" applyAlignment="1">
      <alignment horizontal="left"/>
    </xf>
    <xf numFmtId="0" fontId="21" fillId="0" borderId="0" xfId="0" applyFont="1" applyAlignment="1">
      <alignment horizontal="left"/>
    </xf>
    <xf numFmtId="0" fontId="37" fillId="0" borderId="0" xfId="0" applyFont="1"/>
    <xf numFmtId="0" fontId="38" fillId="0" borderId="0" xfId="0" applyFont="1"/>
    <xf numFmtId="43" fontId="2" fillId="2" borderId="0" xfId="2" applyFont="1" applyFill="1" applyAlignment="1">
      <alignment vertical="center"/>
    </xf>
    <xf numFmtId="43" fontId="6" fillId="3" borderId="1" xfId="2" applyFont="1" applyFill="1" applyBorder="1" applyAlignment="1">
      <alignment horizontal="center" wrapText="1"/>
    </xf>
    <xf numFmtId="43" fontId="6" fillId="0" borderId="1" xfId="2" applyFont="1" applyBorder="1" applyAlignment="1">
      <alignment horizontal="center"/>
    </xf>
    <xf numFmtId="43" fontId="6" fillId="3" borderId="1" xfId="2" applyFont="1" applyFill="1" applyBorder="1" applyAlignment="1">
      <alignment horizontal="left"/>
    </xf>
    <xf numFmtId="43" fontId="6" fillId="0" borderId="0" xfId="2" applyFont="1" applyFill="1" applyBorder="1" applyAlignment="1">
      <alignment horizontal="left"/>
    </xf>
    <xf numFmtId="43" fontId="10" fillId="0" borderId="0" xfId="2" applyFont="1" applyBorder="1" applyAlignment="1">
      <alignment horizontal="left"/>
    </xf>
    <xf numFmtId="43" fontId="6" fillId="0" borderId="0" xfId="2" applyFont="1" applyBorder="1" applyAlignment="1">
      <alignment horizontal="left"/>
    </xf>
    <xf numFmtId="43" fontId="13" fillId="0" borderId="0" xfId="2" applyFont="1"/>
    <xf numFmtId="43" fontId="12" fillId="0" borderId="0" xfId="2" applyFont="1"/>
    <xf numFmtId="43" fontId="0" fillId="0" borderId="0" xfId="2" applyFont="1"/>
    <xf numFmtId="43" fontId="6" fillId="3" borderId="1" xfId="2" applyFont="1" applyFill="1" applyBorder="1" applyAlignment="1">
      <alignment horizontal="center"/>
    </xf>
    <xf numFmtId="43" fontId="6" fillId="0" borderId="0" xfId="2" applyFont="1" applyFill="1" applyBorder="1" applyAlignment="1">
      <alignment horizontal="center"/>
    </xf>
    <xf numFmtId="43" fontId="10" fillId="0" borderId="0" xfId="2" applyFont="1" applyBorder="1" applyAlignment="1">
      <alignment horizontal="center"/>
    </xf>
    <xf numFmtId="43" fontId="6" fillId="0" borderId="2" xfId="2" applyFont="1" applyBorder="1" applyAlignment="1">
      <alignment horizontal="left"/>
    </xf>
    <xf numFmtId="43" fontId="11" fillId="0" borderId="0" xfId="2" applyFont="1"/>
    <xf numFmtId="43" fontId="6" fillId="0" borderId="0" xfId="2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4" fillId="0" borderId="0" xfId="0" applyFont="1"/>
    <xf numFmtId="0" fontId="3" fillId="2" borderId="0" xfId="0" applyFont="1" applyFill="1" applyAlignment="1">
      <alignment vertical="center"/>
    </xf>
    <xf numFmtId="0" fontId="39" fillId="0" borderId="0" xfId="0" applyFont="1"/>
    <xf numFmtId="0" fontId="40" fillId="0" borderId="0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41" fillId="0" borderId="0" xfId="0" applyFont="1" applyBorder="1"/>
    <xf numFmtId="0" fontId="41" fillId="0" borderId="0" xfId="0" applyFont="1"/>
    <xf numFmtId="0" fontId="7" fillId="0" borderId="6" xfId="0" applyFont="1" applyFill="1" applyBorder="1" applyAlignment="1">
      <alignment horizontal="left"/>
    </xf>
    <xf numFmtId="0" fontId="7" fillId="0" borderId="1" xfId="0" applyFont="1" applyBorder="1" applyAlignment="1">
      <alignment horizontal="left"/>
    </xf>
    <xf numFmtId="4" fontId="7" fillId="2" borderId="1" xfId="0" applyNumberFormat="1" applyFont="1" applyFill="1" applyBorder="1" applyAlignment="1">
      <alignment horizontal="left"/>
    </xf>
    <xf numFmtId="4" fontId="7" fillId="0" borderId="1" xfId="0" applyNumberFormat="1" applyFont="1" applyBorder="1" applyAlignment="1">
      <alignment horizontal="center"/>
    </xf>
    <xf numFmtId="0" fontId="42" fillId="0" borderId="1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4" fontId="6" fillId="0" borderId="1" xfId="0" applyNumberFormat="1" applyFont="1" applyBorder="1" applyAlignment="1">
      <alignment horizontal="left"/>
    </xf>
    <xf numFmtId="4" fontId="6" fillId="0" borderId="1" xfId="0" applyNumberFormat="1" applyFont="1" applyFill="1" applyBorder="1" applyAlignment="1">
      <alignment horizontal="left"/>
    </xf>
    <xf numFmtId="4" fontId="6" fillId="5" borderId="1" xfId="0" applyNumberFormat="1" applyFont="1" applyFill="1" applyBorder="1" applyAlignment="1">
      <alignment horizontal="left"/>
    </xf>
    <xf numFmtId="0" fontId="5" fillId="0" borderId="1" xfId="0" applyFont="1" applyBorder="1" applyAlignment="1">
      <alignment horizontal="left"/>
    </xf>
    <xf numFmtId="0" fontId="3" fillId="2" borderId="0" xfId="0" applyFont="1" applyFill="1" applyBorder="1" applyAlignment="1">
      <alignment vertical="center"/>
    </xf>
    <xf numFmtId="0" fontId="39" fillId="0" borderId="0" xfId="0" applyFont="1" applyBorder="1"/>
    <xf numFmtId="0" fontId="5" fillId="3" borderId="1" xfId="0" applyFont="1" applyFill="1" applyBorder="1" applyAlignment="1">
      <alignment horizontal="center" wrapText="1"/>
    </xf>
    <xf numFmtId="4" fontId="5" fillId="2" borderId="1" xfId="0" applyNumberFormat="1" applyFont="1" applyFill="1" applyBorder="1" applyAlignment="1">
      <alignment horizontal="left"/>
    </xf>
    <xf numFmtId="4" fontId="5" fillId="0" borderId="1" xfId="0" applyNumberFormat="1" applyFont="1" applyBorder="1" applyAlignment="1">
      <alignment horizontal="center"/>
    </xf>
    <xf numFmtId="4" fontId="5" fillId="0" borderId="1" xfId="0" applyNumberFormat="1" applyFont="1" applyFill="1" applyBorder="1" applyAlignment="1">
      <alignment horizontal="center"/>
    </xf>
    <xf numFmtId="0" fontId="42" fillId="0" borderId="0" xfId="0" applyFont="1"/>
    <xf numFmtId="0" fontId="5" fillId="0" borderId="1" xfId="0" applyFont="1" applyBorder="1" applyAlignment="1"/>
    <xf numFmtId="4" fontId="5" fillId="2" borderId="0" xfId="0" applyNumberFormat="1" applyFont="1" applyFill="1" applyBorder="1" applyAlignment="1">
      <alignment horizontal="center"/>
    </xf>
    <xf numFmtId="0" fontId="38" fillId="0" borderId="0" xfId="0" applyFont="1" applyBorder="1"/>
    <xf numFmtId="4" fontId="5" fillId="0" borderId="0" xfId="0" applyNumberFormat="1" applyFont="1" applyBorder="1" applyAlignment="1">
      <alignment horizontal="left"/>
    </xf>
    <xf numFmtId="4" fontId="5" fillId="0" borderId="0" xfId="0" applyNumberFormat="1" applyFont="1" applyBorder="1" applyAlignment="1">
      <alignment horizontal="center"/>
    </xf>
    <xf numFmtId="0" fontId="43" fillId="0" borderId="0" xfId="0" applyFont="1" applyBorder="1"/>
    <xf numFmtId="43" fontId="5" fillId="3" borderId="1" xfId="2" applyFont="1" applyFill="1" applyBorder="1" applyAlignment="1">
      <alignment horizontal="center" wrapText="1"/>
    </xf>
    <xf numFmtId="43" fontId="5" fillId="3" borderId="1" xfId="2" applyFont="1" applyFill="1" applyBorder="1" applyAlignment="1">
      <alignment horizontal="center"/>
    </xf>
    <xf numFmtId="43" fontId="5" fillId="2" borderId="1" xfId="2" applyFont="1" applyFill="1" applyBorder="1" applyAlignment="1">
      <alignment horizontal="left"/>
    </xf>
    <xf numFmtId="43" fontId="5" fillId="0" borderId="1" xfId="2" applyFont="1" applyBorder="1" applyAlignment="1">
      <alignment horizontal="center"/>
    </xf>
    <xf numFmtId="43" fontId="5" fillId="0" borderId="1" xfId="2" applyFont="1" applyFill="1" applyBorder="1" applyAlignment="1">
      <alignment horizontal="center"/>
    </xf>
    <xf numFmtId="43" fontId="3" fillId="2" borderId="0" xfId="2" applyFont="1" applyFill="1" applyBorder="1" applyAlignment="1">
      <alignment vertical="center"/>
    </xf>
    <xf numFmtId="43" fontId="39" fillId="0" borderId="0" xfId="2" applyFont="1" applyBorder="1"/>
    <xf numFmtId="43" fontId="5" fillId="2" borderId="0" xfId="2" applyFont="1" applyFill="1" applyBorder="1" applyAlignment="1">
      <alignment horizontal="center"/>
    </xf>
    <xf numFmtId="43" fontId="5" fillId="0" borderId="0" xfId="2" applyFont="1" applyBorder="1" applyAlignment="1">
      <alignment horizontal="center"/>
    </xf>
    <xf numFmtId="43" fontId="38" fillId="0" borderId="0" xfId="2" applyFont="1" applyBorder="1"/>
    <xf numFmtId="43" fontId="38" fillId="0" borderId="0" xfId="2" applyFont="1"/>
    <xf numFmtId="43" fontId="40" fillId="0" borderId="0" xfId="2" applyFont="1" applyBorder="1" applyAlignment="1">
      <alignment horizontal="center"/>
    </xf>
    <xf numFmtId="0" fontId="5" fillId="0" borderId="1" xfId="0" applyFont="1" applyFill="1" applyBorder="1" applyAlignment="1">
      <alignment horizontal="left"/>
    </xf>
    <xf numFmtId="4" fontId="5" fillId="3" borderId="1" xfId="0" applyNumberFormat="1" applyFont="1" applyFill="1" applyBorder="1" applyAlignment="1">
      <alignment horizontal="center"/>
    </xf>
    <xf numFmtId="43" fontId="5" fillId="3" borderId="1" xfId="2" applyFont="1" applyFill="1" applyBorder="1" applyAlignment="1">
      <alignment horizontal="left"/>
    </xf>
    <xf numFmtId="43" fontId="5" fillId="2" borderId="0" xfId="2" applyFont="1" applyFill="1" applyBorder="1" applyAlignment="1">
      <alignment horizontal="left"/>
    </xf>
    <xf numFmtId="43" fontId="5" fillId="0" borderId="0" xfId="2" applyFont="1" applyBorder="1" applyAlignment="1">
      <alignment horizontal="left"/>
    </xf>
    <xf numFmtId="0" fontId="19" fillId="5" borderId="0" xfId="0" applyFont="1" applyFill="1" applyAlignment="1">
      <alignment horizontal="center" vertical="center"/>
    </xf>
    <xf numFmtId="4" fontId="44" fillId="0" borderId="2" xfId="0" applyNumberFormat="1" applyFont="1" applyBorder="1" applyAlignment="1">
      <alignment horizontal="left"/>
    </xf>
    <xf numFmtId="4" fontId="5" fillId="0" borderId="1" xfId="0" applyNumberFormat="1" applyFont="1" applyBorder="1" applyAlignment="1">
      <alignment horizontal="left"/>
    </xf>
    <xf numFmtId="0" fontId="44" fillId="0" borderId="2" xfId="0" applyFont="1" applyBorder="1" applyAlignment="1">
      <alignment horizontal="left"/>
    </xf>
    <xf numFmtId="0" fontId="45" fillId="0" borderId="0" xfId="0" applyFont="1" applyAlignment="1">
      <alignment horizontal="left"/>
    </xf>
    <xf numFmtId="4" fontId="45" fillId="0" borderId="0" xfId="0" applyNumberFormat="1" applyFont="1" applyAlignment="1">
      <alignment horizontal="left"/>
    </xf>
    <xf numFmtId="4" fontId="45" fillId="0" borderId="2" xfId="0" applyNumberFormat="1" applyFont="1" applyBorder="1" applyAlignment="1">
      <alignment horizontal="left"/>
    </xf>
    <xf numFmtId="4" fontId="45" fillId="0" borderId="0" xfId="0" applyNumberFormat="1" applyFont="1" applyAlignment="1">
      <alignment horizontal="center"/>
    </xf>
    <xf numFmtId="0" fontId="46" fillId="0" borderId="0" xfId="0" applyFont="1"/>
    <xf numFmtId="0" fontId="18" fillId="5" borderId="0" xfId="0" applyFont="1" applyFill="1" applyAlignment="1">
      <alignment horizontal="center" vertical="center"/>
    </xf>
    <xf numFmtId="0" fontId="19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4" fontId="18" fillId="0" borderId="0" xfId="0" applyNumberFormat="1" applyFont="1" applyAlignment="1">
      <alignment horizontal="left"/>
    </xf>
    <xf numFmtId="0" fontId="47" fillId="0" borderId="0" xfId="0" applyFont="1"/>
    <xf numFmtId="4" fontId="18" fillId="0" borderId="0" xfId="0" applyNumberFormat="1" applyFont="1" applyAlignment="1">
      <alignment horizontal="center"/>
    </xf>
    <xf numFmtId="0" fontId="48" fillId="0" borderId="0" xfId="0" applyFont="1" applyBorder="1" applyAlignment="1">
      <alignment horizontal="left"/>
    </xf>
    <xf numFmtId="4" fontId="48" fillId="0" borderId="0" xfId="0" applyNumberFormat="1" applyFont="1" applyBorder="1" applyAlignment="1">
      <alignment horizontal="left"/>
    </xf>
    <xf numFmtId="0" fontId="49" fillId="0" borderId="0" xfId="0" applyFont="1"/>
    <xf numFmtId="4" fontId="48" fillId="0" borderId="0" xfId="0" applyNumberFormat="1" applyFont="1" applyBorder="1" applyAlignment="1">
      <alignment horizontal="center"/>
    </xf>
    <xf numFmtId="0" fontId="48" fillId="0" borderId="2" xfId="0" applyFont="1" applyBorder="1" applyAlignment="1">
      <alignment horizontal="left"/>
    </xf>
    <xf numFmtId="4" fontId="48" fillId="0" borderId="2" xfId="0" applyNumberFormat="1" applyFont="1" applyBorder="1" applyAlignment="1">
      <alignment horizontal="left"/>
    </xf>
    <xf numFmtId="0" fontId="50" fillId="0" borderId="0" xfId="0" applyFont="1" applyBorder="1" applyAlignment="1">
      <alignment horizontal="left"/>
    </xf>
    <xf numFmtId="43" fontId="48" fillId="0" borderId="0" xfId="2" applyFont="1" applyBorder="1" applyAlignment="1">
      <alignment horizontal="left"/>
    </xf>
    <xf numFmtId="43" fontId="49" fillId="0" borderId="0" xfId="2" applyFont="1"/>
    <xf numFmtId="0" fontId="48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43" fontId="3" fillId="0" borderId="0" xfId="2" applyFont="1" applyBorder="1" applyAlignment="1">
      <alignment horizontal="left"/>
    </xf>
    <xf numFmtId="4" fontId="19" fillId="0" borderId="0" xfId="0" applyNumberFormat="1" applyFont="1" applyAlignment="1">
      <alignment horizontal="left"/>
    </xf>
    <xf numFmtId="0" fontId="51" fillId="0" borderId="0" xfId="0" applyFont="1" applyBorder="1"/>
    <xf numFmtId="43" fontId="51" fillId="0" borderId="0" xfId="2" applyFont="1" applyBorder="1"/>
    <xf numFmtId="0" fontId="52" fillId="0" borderId="0" xfId="0" applyFont="1"/>
    <xf numFmtId="0" fontId="21" fillId="6" borderId="3" xfId="0" applyFont="1" applyFill="1" applyBorder="1" applyAlignment="1"/>
    <xf numFmtId="0" fontId="21" fillId="6" borderId="4" xfId="0" applyFont="1" applyFill="1" applyBorder="1" applyAlignment="1"/>
    <xf numFmtId="0" fontId="21" fillId="6" borderId="5" xfId="0" applyFont="1" applyFill="1" applyBorder="1" applyAlignment="1"/>
    <xf numFmtId="14" fontId="7" fillId="0" borderId="1" xfId="0" applyNumberFormat="1" applyFont="1" applyBorder="1" applyAlignment="1">
      <alignment horizontal="left"/>
    </xf>
    <xf numFmtId="0" fontId="7" fillId="0" borderId="5" xfId="0" applyFont="1" applyBorder="1" applyAlignment="1">
      <alignment horizontal="left"/>
    </xf>
    <xf numFmtId="4" fontId="42" fillId="0" borderId="1" xfId="0" applyNumberFormat="1" applyFont="1" applyBorder="1" applyAlignment="1">
      <alignment horizontal="center"/>
    </xf>
    <xf numFmtId="43" fontId="5" fillId="0" borderId="1" xfId="2" applyFont="1" applyFill="1" applyBorder="1" applyAlignment="1">
      <alignment horizontal="left"/>
    </xf>
    <xf numFmtId="0" fontId="38" fillId="0" borderId="0" xfId="0" applyFont="1" applyFill="1"/>
    <xf numFmtId="0" fontId="42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4" fontId="7" fillId="0" borderId="1" xfId="0" applyNumberFormat="1" applyFont="1" applyFill="1" applyBorder="1" applyAlignment="1">
      <alignment horizontal="left"/>
    </xf>
    <xf numFmtId="4" fontId="7" fillId="0" borderId="1" xfId="0" applyNumberFormat="1" applyFont="1" applyFill="1" applyBorder="1" applyAlignment="1">
      <alignment horizontal="center"/>
    </xf>
    <xf numFmtId="0" fontId="7" fillId="7" borderId="0" xfId="0" applyFont="1" applyFill="1"/>
    <xf numFmtId="0" fontId="6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center"/>
    </xf>
    <xf numFmtId="4" fontId="6" fillId="0" borderId="1" xfId="0" applyNumberFormat="1" applyFont="1" applyFill="1" applyBorder="1" applyAlignment="1"/>
    <xf numFmtId="4" fontId="22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/>
    <xf numFmtId="0" fontId="42" fillId="0" borderId="1" xfId="0" applyFont="1" applyFill="1" applyBorder="1" applyAlignment="1"/>
    <xf numFmtId="0" fontId="5" fillId="0" borderId="4" xfId="0" applyFont="1" applyFill="1" applyBorder="1" applyAlignment="1">
      <alignment horizontal="left"/>
    </xf>
    <xf numFmtId="14" fontId="7" fillId="0" borderId="1" xfId="0" applyNumberFormat="1" applyFont="1" applyFill="1" applyBorder="1" applyAlignment="1">
      <alignment horizontal="left"/>
    </xf>
    <xf numFmtId="0" fontId="39" fillId="0" borderId="0" xfId="0" applyFont="1" applyFill="1"/>
    <xf numFmtId="43" fontId="6" fillId="0" borderId="1" xfId="2" applyFont="1" applyFill="1" applyBorder="1" applyAlignment="1">
      <alignment horizontal="center"/>
    </xf>
    <xf numFmtId="0" fontId="53" fillId="0" borderId="1" xfId="0" applyFont="1" applyFill="1" applyBorder="1" applyAlignment="1">
      <alignment horizontal="left"/>
    </xf>
    <xf numFmtId="0" fontId="54" fillId="0" borderId="1" xfId="0" applyFont="1" applyFill="1" applyBorder="1" applyAlignment="1">
      <alignment horizontal="left"/>
    </xf>
    <xf numFmtId="0" fontId="54" fillId="0" borderId="1" xfId="0" applyFont="1" applyFill="1" applyBorder="1" applyAlignment="1"/>
    <xf numFmtId="0" fontId="54" fillId="0" borderId="4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center" vertical="center"/>
    </xf>
    <xf numFmtId="17" fontId="3" fillId="2" borderId="7" xfId="0" applyNumberFormat="1" applyFont="1" applyFill="1" applyBorder="1" applyAlignment="1">
      <alignment horizontal="center" vertical="center"/>
    </xf>
    <xf numFmtId="0" fontId="3" fillId="2" borderId="0" xfId="0" applyNumberFormat="1" applyFont="1" applyFill="1" applyBorder="1" applyAlignment="1">
      <alignment horizontal="center" vertical="center"/>
    </xf>
    <xf numFmtId="0" fontId="34" fillId="0" borderId="0" xfId="0" applyFont="1" applyBorder="1" applyAlignment="1">
      <alignment horizontal="center"/>
    </xf>
    <xf numFmtId="0" fontId="21" fillId="6" borderId="3" xfId="0" applyFont="1" applyFill="1" applyBorder="1" applyAlignment="1">
      <alignment horizontal="center"/>
    </xf>
    <xf numFmtId="0" fontId="21" fillId="6" borderId="4" xfId="0" applyFont="1" applyFill="1" applyBorder="1" applyAlignment="1">
      <alignment horizontal="center"/>
    </xf>
    <xf numFmtId="0" fontId="21" fillId="6" borderId="5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vertical="top"/>
    </xf>
    <xf numFmtId="0" fontId="17" fillId="0" borderId="0" xfId="0" applyFont="1" applyAlignment="1">
      <alignment horizontal="center"/>
    </xf>
    <xf numFmtId="0" fontId="21" fillId="6" borderId="1" xfId="0" applyFont="1" applyFill="1" applyBorder="1" applyAlignment="1">
      <alignment horizontal="center"/>
    </xf>
    <xf numFmtId="17" fontId="3" fillId="2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8" xfId="0" applyFont="1" applyBorder="1" applyAlignment="1">
      <alignment horizontal="center"/>
    </xf>
    <xf numFmtId="17" fontId="3" fillId="2" borderId="0" xfId="0" applyNumberFormat="1" applyFont="1" applyFill="1" applyAlignment="1">
      <alignment horizontal="center" vertical="top"/>
    </xf>
    <xf numFmtId="0" fontId="19" fillId="5" borderId="0" xfId="0" applyFont="1" applyFill="1" applyAlignment="1">
      <alignment horizontal="center" vertical="center"/>
    </xf>
    <xf numFmtId="17" fontId="19" fillId="5" borderId="0" xfId="0" applyNumberFormat="1" applyFont="1" applyFill="1" applyAlignment="1">
      <alignment horizontal="center" vertical="center"/>
    </xf>
  </cellXfs>
  <cellStyles count="3">
    <cellStyle name="Comma" xfId="2" builtinId="3"/>
    <cellStyle name="Millares 2" xfId="1" xr:uid="{00000000-0005-0000-0000-000001000000}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2030779</xdr:colOff>
      <xdr:row>0</xdr:row>
      <xdr:rowOff>277091</xdr:rowOff>
    </xdr:from>
    <xdr:to>
      <xdr:col>4</xdr:col>
      <xdr:colOff>692303</xdr:colOff>
      <xdr:row>2</xdr:row>
      <xdr:rowOff>311727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3287597" y="277091"/>
          <a:ext cx="2038570" cy="675409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2321211</xdr:colOff>
      <xdr:row>0</xdr:row>
      <xdr:rowOff>159265</xdr:rowOff>
    </xdr:from>
    <xdr:to>
      <xdr:col>8</xdr:col>
      <xdr:colOff>0</xdr:colOff>
      <xdr:row>2</xdr:row>
      <xdr:rowOff>253722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96BD9B5C-E95B-4AEC-9E99-1C6AC5CA4F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846086" y="159265"/>
          <a:ext cx="1507839" cy="780257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es-DO" sz="3600" kern="10" spc="0">
            <a:ln w="9525">
              <a:solidFill>
                <a:srgbClr val="FF6600"/>
              </a:solidFill>
              <a:round/>
              <a:headEnd/>
              <a:tailEnd/>
            </a:ln>
            <a:solidFill>
              <a:srgbClr val="FF6600"/>
            </a:solidFill>
            <a:effectLst/>
            <a:latin typeface="Arial Black" panose="020B0A04020102020204" pitchFamily="34" charset="0"/>
          </a:endParaRPr>
        </a:p>
      </xdr:txBody>
    </xdr:sp>
    <xdr:clientData/>
  </xdr:twoCellAnchor>
  <xdr:twoCellAnchor>
    <xdr:from>
      <xdr:col>3</xdr:col>
      <xdr:colOff>2321211</xdr:colOff>
      <xdr:row>0</xdr:row>
      <xdr:rowOff>159265</xdr:rowOff>
    </xdr:from>
    <xdr:to>
      <xdr:col>8</xdr:col>
      <xdr:colOff>0</xdr:colOff>
      <xdr:row>2</xdr:row>
      <xdr:rowOff>253722</xdr:rowOff>
    </xdr:to>
    <xdr:sp macro="" textlink="">
      <xdr:nvSpPr>
        <xdr:cNvPr id="8" name="WordArt 2">
          <a:extLst>
            <a:ext uri="{FF2B5EF4-FFF2-40B4-BE49-F238E27FC236}">
              <a16:creationId xmlns:a16="http://schemas.microsoft.com/office/drawing/2014/main" id="{A1E2586C-C26B-458D-8D75-7D5BF3556E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846086" y="159265"/>
          <a:ext cx="1507839" cy="780257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es-DO" sz="3600" kern="10" spc="0">
            <a:ln w="9525">
              <a:solidFill>
                <a:srgbClr val="FF6600"/>
              </a:solidFill>
              <a:round/>
              <a:headEnd/>
              <a:tailEnd/>
            </a:ln>
            <a:solidFill>
              <a:srgbClr val="FF6600"/>
            </a:solidFill>
            <a:effectLst/>
            <a:latin typeface="Arial Black" panose="020B0A04020102020204" pitchFamily="34" charset="0"/>
          </a:endParaRPr>
        </a:p>
      </xdr:txBody>
    </xdr:sp>
    <xdr:clientData/>
  </xdr:twoCellAnchor>
  <xdr:twoCellAnchor editAs="oneCell">
    <xdr:from>
      <xdr:col>3</xdr:col>
      <xdr:colOff>2717623</xdr:colOff>
      <xdr:row>0</xdr:row>
      <xdr:rowOff>259635</xdr:rowOff>
    </xdr:from>
    <xdr:to>
      <xdr:col>5</xdr:col>
      <xdr:colOff>929714</xdr:colOff>
      <xdr:row>2</xdr:row>
      <xdr:rowOff>174625</xdr:rowOff>
    </xdr:to>
    <xdr:pic>
      <xdr:nvPicPr>
        <xdr:cNvPr id="10" name="Imagen 2">
          <a:extLst>
            <a:ext uri="{FF2B5EF4-FFF2-40B4-BE49-F238E27FC236}">
              <a16:creationId xmlns:a16="http://schemas.microsoft.com/office/drawing/2014/main" id="{339707A3-9264-439B-BE5F-B5B00CF47E2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3814248" y="259635"/>
          <a:ext cx="2171877" cy="61349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2321280</xdr:colOff>
      <xdr:row>0</xdr:row>
      <xdr:rowOff>159120</xdr:rowOff>
    </xdr:from>
    <xdr:to>
      <xdr:col>7</xdr:col>
      <xdr:colOff>0</xdr:colOff>
      <xdr:row>2</xdr:row>
      <xdr:rowOff>251640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2561120" y="159120"/>
          <a:ext cx="3371040" cy="7783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2007720</xdr:colOff>
      <xdr:row>0</xdr:row>
      <xdr:rowOff>1440</xdr:rowOff>
    </xdr:from>
    <xdr:to>
      <xdr:col>2</xdr:col>
      <xdr:colOff>3272327</xdr:colOff>
      <xdr:row>0</xdr:row>
      <xdr:rowOff>1800</xdr:rowOff>
    </xdr:to>
    <xdr:pic>
      <xdr:nvPicPr>
        <xdr:cNvPr id="3" name="Imagen 5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 rot="10800000" flipH="1">
          <a:off x="2459880" y="720"/>
          <a:ext cx="5559480" cy="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2968566</xdr:colOff>
      <xdr:row>0</xdr:row>
      <xdr:rowOff>145299</xdr:rowOff>
    </xdr:from>
    <xdr:to>
      <xdr:col>5</xdr:col>
      <xdr:colOff>445430</xdr:colOff>
      <xdr:row>3</xdr:row>
      <xdr:rowOff>1</xdr:rowOff>
    </xdr:to>
    <xdr:pic>
      <xdr:nvPicPr>
        <xdr:cNvPr id="4" name="Imagen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3413778" y="145299"/>
          <a:ext cx="2497669" cy="516609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3</xdr:col>
      <xdr:colOff>2321280</xdr:colOff>
      <xdr:row>0</xdr:row>
      <xdr:rowOff>159120</xdr:rowOff>
    </xdr:from>
    <xdr:to>
      <xdr:col>6</xdr:col>
      <xdr:colOff>750454</xdr:colOff>
      <xdr:row>1</xdr:row>
      <xdr:rowOff>230909</xdr:rowOff>
    </xdr:to>
    <xdr:sp macro="" textlink="">
      <xdr:nvSpPr>
        <xdr:cNvPr id="5" name="WordArt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11095825" y="159120"/>
          <a:ext cx="5154402" cy="418153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2321280</xdr:colOff>
      <xdr:row>0</xdr:row>
      <xdr:rowOff>159120</xdr:rowOff>
    </xdr:from>
    <xdr:to>
      <xdr:col>7</xdr:col>
      <xdr:colOff>0</xdr:colOff>
      <xdr:row>2</xdr:row>
      <xdr:rowOff>251640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11228400" y="159120"/>
          <a:ext cx="3673080" cy="7783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2007720</xdr:colOff>
      <xdr:row>0</xdr:row>
      <xdr:rowOff>1440</xdr:rowOff>
    </xdr:from>
    <xdr:to>
      <xdr:col>2</xdr:col>
      <xdr:colOff>3485580</xdr:colOff>
      <xdr:row>0</xdr:row>
      <xdr:rowOff>1800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 rot="10800000" flipH="1">
          <a:off x="2459880" y="720"/>
          <a:ext cx="5550840" cy="36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3</xdr:col>
      <xdr:colOff>2321280</xdr:colOff>
      <xdr:row>0</xdr:row>
      <xdr:rowOff>159120</xdr:rowOff>
    </xdr:from>
    <xdr:to>
      <xdr:col>7</xdr:col>
      <xdr:colOff>0</xdr:colOff>
      <xdr:row>2</xdr:row>
      <xdr:rowOff>251640</xdr:rowOff>
    </xdr:to>
    <xdr:sp macro="" textlink="">
      <xdr:nvSpPr>
        <xdr:cNvPr id="9" name="WordArt 2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11228400" y="159120"/>
          <a:ext cx="3673080" cy="7783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</xdr:col>
      <xdr:colOff>2321280</xdr:colOff>
      <xdr:row>0</xdr:row>
      <xdr:rowOff>159120</xdr:rowOff>
    </xdr:from>
    <xdr:to>
      <xdr:col>7</xdr:col>
      <xdr:colOff>0</xdr:colOff>
      <xdr:row>2</xdr:row>
      <xdr:rowOff>251640</xdr:rowOff>
    </xdr:to>
    <xdr:sp macro="" textlink="">
      <xdr:nvSpPr>
        <xdr:cNvPr id="11" name="WordArt 2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11228400" y="159120"/>
          <a:ext cx="3673080" cy="7783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658297</xdr:colOff>
      <xdr:row>0</xdr:row>
      <xdr:rowOff>95250</xdr:rowOff>
    </xdr:from>
    <xdr:to>
      <xdr:col>6</xdr:col>
      <xdr:colOff>345481</xdr:colOff>
      <xdr:row>2</xdr:row>
      <xdr:rowOff>0</xdr:rowOff>
    </xdr:to>
    <xdr:pic>
      <xdr:nvPicPr>
        <xdr:cNvPr id="12" name="Imagen 9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4621947" y="95250"/>
          <a:ext cx="2525634" cy="447079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849240</xdr:colOff>
      <xdr:row>0</xdr:row>
      <xdr:rowOff>159120</xdr:rowOff>
    </xdr:from>
    <xdr:to>
      <xdr:col>7</xdr:col>
      <xdr:colOff>0</xdr:colOff>
      <xdr:row>2</xdr:row>
      <xdr:rowOff>251640</xdr:rowOff>
    </xdr:to>
    <xdr:sp macro="" textlink="">
      <xdr:nvSpPr>
        <xdr:cNvPr id="13" name="WordArt 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/>
      </xdr:nvSpPr>
      <xdr:spPr>
        <a:xfrm>
          <a:off x="9929520" y="159120"/>
          <a:ext cx="618480" cy="7783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2007720</xdr:colOff>
      <xdr:row>0</xdr:row>
      <xdr:rowOff>1440</xdr:rowOff>
    </xdr:from>
    <xdr:to>
      <xdr:col>2</xdr:col>
      <xdr:colOff>3145690</xdr:colOff>
      <xdr:row>0</xdr:row>
      <xdr:rowOff>1800</xdr:rowOff>
    </xdr:to>
    <xdr:pic>
      <xdr:nvPicPr>
        <xdr:cNvPr id="14" name="Imagen 2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 rot="10800000" flipH="1">
          <a:off x="2459880" y="720"/>
          <a:ext cx="5709240" cy="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1349642</xdr:colOff>
      <xdr:row>1</xdr:row>
      <xdr:rowOff>79376</xdr:rowOff>
    </xdr:from>
    <xdr:to>
      <xdr:col>4</xdr:col>
      <xdr:colOff>2060575</xdr:colOff>
      <xdr:row>3</xdr:row>
      <xdr:rowOff>9526</xdr:rowOff>
    </xdr:to>
    <xdr:pic>
      <xdr:nvPicPr>
        <xdr:cNvPr id="15" name="Imagen 3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1843017" y="428626"/>
          <a:ext cx="2107933" cy="50165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2321280</xdr:colOff>
      <xdr:row>0</xdr:row>
      <xdr:rowOff>159120</xdr:rowOff>
    </xdr:from>
    <xdr:to>
      <xdr:col>7</xdr:col>
      <xdr:colOff>0</xdr:colOff>
      <xdr:row>2</xdr:row>
      <xdr:rowOff>0</xdr:rowOff>
    </xdr:to>
    <xdr:sp macro="" textlink="">
      <xdr:nvSpPr>
        <xdr:cNvPr id="16" name="WordArt 2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10609200" y="159120"/>
          <a:ext cx="1716120" cy="7783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868122</xdr:colOff>
      <xdr:row>0</xdr:row>
      <xdr:rowOff>63501</xdr:rowOff>
    </xdr:from>
    <xdr:to>
      <xdr:col>5</xdr:col>
      <xdr:colOff>1270001</xdr:colOff>
      <xdr:row>1</xdr:row>
      <xdr:rowOff>254001</xdr:rowOff>
    </xdr:to>
    <xdr:pic>
      <xdr:nvPicPr>
        <xdr:cNvPr id="18" name="Imagen 3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440622" y="63501"/>
          <a:ext cx="2291004" cy="53975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2321211</xdr:colOff>
      <xdr:row>0</xdr:row>
      <xdr:rowOff>159265</xdr:rowOff>
    </xdr:from>
    <xdr:to>
      <xdr:col>7</xdr:col>
      <xdr:colOff>0</xdr:colOff>
      <xdr:row>2</xdr:row>
      <xdr:rowOff>253722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43F215AE-E255-413F-AC4F-46E46EBAF5D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741311" y="159265"/>
          <a:ext cx="1660239" cy="780257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es-DO" sz="3600" kern="10" spc="0">
            <a:ln w="9525">
              <a:solidFill>
                <a:srgbClr val="FF6600"/>
              </a:solidFill>
              <a:round/>
              <a:headEnd/>
              <a:tailEnd/>
            </a:ln>
            <a:solidFill>
              <a:srgbClr val="FF6600"/>
            </a:solidFill>
            <a:effectLst/>
            <a:latin typeface="Arial Black" panose="020B0A04020102020204" pitchFamily="34" charset="0"/>
          </a:endParaRPr>
        </a:p>
      </xdr:txBody>
    </xdr:sp>
    <xdr:clientData/>
  </xdr:twoCellAnchor>
  <xdr:twoCellAnchor editAs="oneCell">
    <xdr:from>
      <xdr:col>4</xdr:col>
      <xdr:colOff>1040874</xdr:colOff>
      <xdr:row>0</xdr:row>
      <xdr:rowOff>51592</xdr:rowOff>
    </xdr:from>
    <xdr:to>
      <xdr:col>5</xdr:col>
      <xdr:colOff>303697</xdr:colOff>
      <xdr:row>1</xdr:row>
      <xdr:rowOff>207065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88080EE2-645B-4E05-8D65-F49D67DBA38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2042939" y="51592"/>
          <a:ext cx="1844236" cy="500582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96"/>
  <sheetViews>
    <sheetView tabSelected="1" view="pageBreakPreview" topLeftCell="A73" zoomScale="55" zoomScaleNormal="55" zoomScaleSheetLayoutView="55" zoomScalePageLayoutView="39" workbookViewId="0">
      <selection activeCell="C92" sqref="C92"/>
    </sheetView>
  </sheetViews>
  <sheetFormatPr defaultColWidth="9.140625" defaultRowHeight="15" x14ac:dyDescent="0.25"/>
  <cols>
    <col min="1" max="1" width="6.140625" style="89" customWidth="1"/>
    <col min="2" max="2" width="71.5703125" style="89" customWidth="1"/>
    <col min="3" max="3" width="91" style="89" customWidth="1"/>
    <col min="4" max="4" width="50.5703125" style="89" customWidth="1"/>
    <col min="5" max="5" width="20.7109375" style="89" customWidth="1"/>
    <col min="6" max="6" width="20.140625" style="89" customWidth="1"/>
    <col min="7" max="7" width="24.28515625" style="154" customWidth="1"/>
    <col min="8" max="8" width="20.7109375" style="89" customWidth="1"/>
    <col min="9" max="9" width="15.7109375" style="89" customWidth="1"/>
    <col min="10" max="10" width="21" style="89" customWidth="1"/>
    <col min="11" max="11" width="20.85546875" style="89" customWidth="1"/>
    <col min="12" max="12" width="20.5703125" style="154" customWidth="1"/>
    <col min="13" max="13" width="23" style="154" customWidth="1"/>
    <col min="14" max="14" width="28.42578125" style="154" customWidth="1"/>
    <col min="15" max="16384" width="9.140625" style="89"/>
  </cols>
  <sheetData>
    <row r="1" spans="1:17" s="113" customFormat="1" ht="27" x14ac:dyDescent="0.5">
      <c r="A1" s="222"/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</row>
    <row r="2" spans="1:17" s="113" customFormat="1" ht="23.25" customHeight="1" x14ac:dyDescent="0.5">
      <c r="A2" s="131"/>
      <c r="B2" s="131"/>
      <c r="C2" s="131"/>
      <c r="D2" s="131"/>
      <c r="E2" s="131"/>
      <c r="F2" s="131"/>
      <c r="G2" s="149"/>
      <c r="H2" s="131"/>
      <c r="I2" s="131"/>
      <c r="J2" s="131"/>
      <c r="K2" s="131"/>
      <c r="L2" s="149"/>
      <c r="M2" s="149"/>
      <c r="N2" s="149"/>
    </row>
    <row r="3" spans="1:17" s="113" customFormat="1" ht="27" x14ac:dyDescent="0.5">
      <c r="A3" s="131"/>
      <c r="B3" s="131"/>
      <c r="C3" s="131"/>
      <c r="D3" s="131"/>
      <c r="E3" s="131"/>
      <c r="F3" s="131"/>
      <c r="G3" s="149"/>
      <c r="H3" s="131"/>
      <c r="I3" s="131"/>
      <c r="J3" s="131"/>
      <c r="K3" s="131"/>
      <c r="L3" s="149"/>
      <c r="M3" s="149"/>
      <c r="N3" s="149"/>
    </row>
    <row r="4" spans="1:17" s="113" customFormat="1" ht="27" x14ac:dyDescent="0.5">
      <c r="A4" s="219" t="s">
        <v>0</v>
      </c>
      <c r="B4" s="219"/>
      <c r="C4" s="219"/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19"/>
    </row>
    <row r="5" spans="1:17" s="113" customFormat="1" ht="27" x14ac:dyDescent="0.5">
      <c r="A5" s="220" t="s">
        <v>350</v>
      </c>
      <c r="B5" s="221"/>
      <c r="C5" s="221"/>
      <c r="D5" s="221"/>
      <c r="E5" s="221"/>
      <c r="F5" s="221"/>
      <c r="G5" s="221"/>
      <c r="H5" s="221"/>
      <c r="I5" s="221"/>
      <c r="J5" s="221"/>
      <c r="K5" s="221"/>
      <c r="L5" s="221"/>
      <c r="M5" s="221"/>
      <c r="N5" s="221"/>
      <c r="O5" s="81"/>
    </row>
    <row r="6" spans="1:17" s="113" customFormat="1" ht="27" x14ac:dyDescent="0.5">
      <c r="A6" s="219" t="s">
        <v>219</v>
      </c>
      <c r="B6" s="219"/>
      <c r="C6" s="219"/>
      <c r="D6" s="219"/>
      <c r="E6" s="219"/>
      <c r="F6" s="219"/>
      <c r="G6" s="219"/>
      <c r="H6" s="219"/>
      <c r="I6" s="219"/>
      <c r="J6" s="219"/>
      <c r="K6" s="219"/>
      <c r="L6" s="219"/>
      <c r="M6" s="219"/>
      <c r="N6" s="219"/>
      <c r="O6" s="3"/>
      <c r="P6" s="3"/>
      <c r="Q6" s="3"/>
    </row>
    <row r="7" spans="1:17" s="81" customFormat="1" ht="27" x14ac:dyDescent="0.5">
      <c r="A7" s="132"/>
      <c r="B7" s="132"/>
      <c r="C7" s="132"/>
      <c r="D7" s="132"/>
      <c r="E7" s="132"/>
      <c r="F7" s="132"/>
      <c r="G7" s="150"/>
      <c r="H7" s="132"/>
      <c r="I7" s="132"/>
      <c r="J7" s="132"/>
      <c r="K7" s="132"/>
      <c r="L7" s="150"/>
      <c r="M7" s="150"/>
      <c r="N7" s="150"/>
    </row>
    <row r="8" spans="1:17" s="115" customFormat="1" ht="43.5" customHeight="1" x14ac:dyDescent="0.45">
      <c r="A8" s="5" t="s">
        <v>1</v>
      </c>
      <c r="B8" s="5" t="s">
        <v>2</v>
      </c>
      <c r="C8" s="5" t="s">
        <v>3</v>
      </c>
      <c r="D8" s="5" t="s">
        <v>4</v>
      </c>
      <c r="E8" s="133" t="s">
        <v>5</v>
      </c>
      <c r="F8" s="133" t="s">
        <v>216</v>
      </c>
      <c r="G8" s="144" t="s">
        <v>220</v>
      </c>
      <c r="H8" s="145" t="s">
        <v>6</v>
      </c>
      <c r="I8" s="144" t="s">
        <v>7</v>
      </c>
      <c r="J8" s="145" t="s">
        <v>8</v>
      </c>
      <c r="K8" s="144" t="s">
        <v>9</v>
      </c>
      <c r="L8" s="144" t="s">
        <v>10</v>
      </c>
      <c r="M8" s="144" t="s">
        <v>11</v>
      </c>
      <c r="N8" s="145" t="s">
        <v>12</v>
      </c>
    </row>
    <row r="9" spans="1:17" s="137" customFormat="1" ht="27" customHeight="1" x14ac:dyDescent="0.45">
      <c r="A9" s="9">
        <v>1</v>
      </c>
      <c r="B9" s="156" t="s">
        <v>13</v>
      </c>
      <c r="C9" s="130" t="s">
        <v>14</v>
      </c>
      <c r="D9" s="130" t="s">
        <v>15</v>
      </c>
      <c r="E9" s="130" t="s">
        <v>16</v>
      </c>
      <c r="F9" s="130" t="s">
        <v>217</v>
      </c>
      <c r="G9" s="146">
        <v>240000</v>
      </c>
      <c r="H9" s="147">
        <v>45287.46</v>
      </c>
      <c r="I9" s="147">
        <v>25</v>
      </c>
      <c r="J9" s="147">
        <v>6888</v>
      </c>
      <c r="K9" s="147">
        <v>4943.8</v>
      </c>
      <c r="L9" s="147">
        <v>1350.12</v>
      </c>
      <c r="M9" s="147">
        <f t="shared" ref="M9:M33" si="0">+H9+I9+J9+K9+L9</f>
        <v>58494.380000000005</v>
      </c>
      <c r="N9" s="148">
        <f t="shared" ref="N9:N41" si="1">+G9-M9</f>
        <v>181505.62</v>
      </c>
    </row>
    <row r="10" spans="1:17" s="115" customFormat="1" ht="24.75" customHeight="1" x14ac:dyDescent="0.45">
      <c r="A10" s="9">
        <v>2</v>
      </c>
      <c r="B10" s="209" t="s">
        <v>21</v>
      </c>
      <c r="C10" s="138" t="s">
        <v>243</v>
      </c>
      <c r="D10" s="138" t="s">
        <v>18</v>
      </c>
      <c r="E10" s="130" t="s">
        <v>19</v>
      </c>
      <c r="F10" s="130" t="s">
        <v>217</v>
      </c>
      <c r="G10" s="146">
        <v>100000</v>
      </c>
      <c r="H10" s="147">
        <v>12105.44</v>
      </c>
      <c r="I10" s="147">
        <v>25</v>
      </c>
      <c r="J10" s="147">
        <v>2870</v>
      </c>
      <c r="K10" s="147">
        <v>3040</v>
      </c>
      <c r="L10" s="147">
        <v>0</v>
      </c>
      <c r="M10" s="147">
        <f t="shared" si="0"/>
        <v>18040.440000000002</v>
      </c>
      <c r="N10" s="148">
        <f t="shared" si="1"/>
        <v>81959.56</v>
      </c>
    </row>
    <row r="11" spans="1:17" s="115" customFormat="1" ht="24.75" customHeight="1" x14ac:dyDescent="0.45">
      <c r="A11" s="9">
        <v>3</v>
      </c>
      <c r="B11" s="209" t="s">
        <v>343</v>
      </c>
      <c r="C11" s="138" t="s">
        <v>344</v>
      </c>
      <c r="D11" s="138" t="s">
        <v>279</v>
      </c>
      <c r="E11" s="130" t="s">
        <v>19</v>
      </c>
      <c r="F11" s="130" t="s">
        <v>218</v>
      </c>
      <c r="G11" s="146">
        <v>100000</v>
      </c>
      <c r="H11" s="147">
        <v>12105.44</v>
      </c>
      <c r="I11" s="147">
        <v>25</v>
      </c>
      <c r="J11" s="147">
        <v>2870</v>
      </c>
      <c r="K11" s="147">
        <v>3040</v>
      </c>
      <c r="L11" s="147">
        <v>0</v>
      </c>
      <c r="M11" s="147">
        <f t="shared" ref="M11" si="2">+H11+I11+J11+K11+L11</f>
        <v>18040.440000000002</v>
      </c>
      <c r="N11" s="148">
        <f t="shared" ref="N11" si="3">+G11-M11</f>
        <v>81959.56</v>
      </c>
    </row>
    <row r="12" spans="1:17" s="213" customFormat="1" ht="22.5" customHeight="1" x14ac:dyDescent="0.45">
      <c r="A12" s="9">
        <v>4</v>
      </c>
      <c r="B12" s="215" t="s">
        <v>307</v>
      </c>
      <c r="C12" s="156" t="s">
        <v>14</v>
      </c>
      <c r="D12" s="156" t="s">
        <v>18</v>
      </c>
      <c r="E12" s="156" t="s">
        <v>19</v>
      </c>
      <c r="F12" s="156" t="s">
        <v>217</v>
      </c>
      <c r="G12" s="198">
        <v>80000</v>
      </c>
      <c r="H12" s="148">
        <v>7400.94</v>
      </c>
      <c r="I12" s="148">
        <v>25</v>
      </c>
      <c r="J12" s="148">
        <v>2296</v>
      </c>
      <c r="K12" s="148">
        <v>2432</v>
      </c>
      <c r="L12" s="148">
        <v>0</v>
      </c>
      <c r="M12" s="148">
        <f t="shared" ref="M12" si="4">+H12+I12+J12+K12+L12</f>
        <v>12153.939999999999</v>
      </c>
      <c r="N12" s="148">
        <f t="shared" ref="N12" si="5">+G12-M12</f>
        <v>67846.06</v>
      </c>
    </row>
    <row r="13" spans="1:17" s="115" customFormat="1" ht="22.5" customHeight="1" x14ac:dyDescent="0.45">
      <c r="A13" s="9">
        <v>5</v>
      </c>
      <c r="B13" s="156" t="s">
        <v>27</v>
      </c>
      <c r="C13" s="130" t="s">
        <v>278</v>
      </c>
      <c r="D13" s="130" t="s">
        <v>29</v>
      </c>
      <c r="E13" s="130" t="s">
        <v>30</v>
      </c>
      <c r="F13" s="130" t="s">
        <v>217</v>
      </c>
      <c r="G13" s="146">
        <v>70000</v>
      </c>
      <c r="H13" s="147">
        <v>5368.45</v>
      </c>
      <c r="I13" s="147">
        <v>25</v>
      </c>
      <c r="J13" s="147">
        <v>2009</v>
      </c>
      <c r="K13" s="147">
        <v>2128</v>
      </c>
      <c r="L13" s="147">
        <v>1365.02</v>
      </c>
      <c r="M13" s="147">
        <f t="shared" si="0"/>
        <v>10895.470000000001</v>
      </c>
      <c r="N13" s="148">
        <f t="shared" si="1"/>
        <v>59104.53</v>
      </c>
    </row>
    <row r="14" spans="1:17" s="115" customFormat="1" ht="27" customHeight="1" x14ac:dyDescent="0.45">
      <c r="A14" s="9">
        <v>6</v>
      </c>
      <c r="B14" s="156" t="s">
        <v>46</v>
      </c>
      <c r="C14" s="130" t="s">
        <v>244</v>
      </c>
      <c r="D14" s="130" t="s">
        <v>26</v>
      </c>
      <c r="E14" s="130" t="s">
        <v>19</v>
      </c>
      <c r="F14" s="130" t="s">
        <v>218</v>
      </c>
      <c r="G14" s="146">
        <v>70000</v>
      </c>
      <c r="H14" s="147">
        <v>5368.45</v>
      </c>
      <c r="I14" s="147">
        <v>25</v>
      </c>
      <c r="J14" s="147">
        <v>2009</v>
      </c>
      <c r="K14" s="147">
        <v>2128</v>
      </c>
      <c r="L14" s="147">
        <v>0</v>
      </c>
      <c r="M14" s="147">
        <f t="shared" si="0"/>
        <v>9530.4500000000007</v>
      </c>
      <c r="N14" s="148">
        <f t="shared" si="1"/>
        <v>60469.55</v>
      </c>
    </row>
    <row r="15" spans="1:17" s="115" customFormat="1" ht="27" customHeight="1" x14ac:dyDescent="0.45">
      <c r="A15" s="9">
        <v>7</v>
      </c>
      <c r="B15" s="156" t="s">
        <v>32</v>
      </c>
      <c r="C15" s="130" t="s">
        <v>304</v>
      </c>
      <c r="D15" s="130" t="s">
        <v>23</v>
      </c>
      <c r="E15" s="130" t="s">
        <v>19</v>
      </c>
      <c r="F15" s="130" t="s">
        <v>217</v>
      </c>
      <c r="G15" s="146">
        <v>70000</v>
      </c>
      <c r="H15" s="147">
        <v>5368.45</v>
      </c>
      <c r="I15" s="147">
        <v>25</v>
      </c>
      <c r="J15" s="147">
        <v>2009</v>
      </c>
      <c r="K15" s="147">
        <v>2128</v>
      </c>
      <c r="L15" s="147">
        <v>6900</v>
      </c>
      <c r="M15" s="147">
        <f t="shared" si="0"/>
        <v>16430.45</v>
      </c>
      <c r="N15" s="148">
        <f t="shared" si="1"/>
        <v>53569.55</v>
      </c>
    </row>
    <row r="16" spans="1:17" s="115" customFormat="1" ht="27" customHeight="1" x14ac:dyDescent="0.45">
      <c r="A16" s="9">
        <v>8</v>
      </c>
      <c r="B16" s="209" t="s">
        <v>53</v>
      </c>
      <c r="C16" s="130" t="s">
        <v>14</v>
      </c>
      <c r="D16" s="130" t="s">
        <v>54</v>
      </c>
      <c r="E16" s="130" t="s">
        <v>19</v>
      </c>
      <c r="F16" s="130" t="s">
        <v>218</v>
      </c>
      <c r="G16" s="146">
        <v>65000</v>
      </c>
      <c r="H16" s="147">
        <v>4427.55</v>
      </c>
      <c r="I16" s="147">
        <v>25</v>
      </c>
      <c r="J16" s="147">
        <v>1865.5</v>
      </c>
      <c r="K16" s="147">
        <v>1976</v>
      </c>
      <c r="L16" s="147">
        <v>0</v>
      </c>
      <c r="M16" s="147">
        <f t="shared" si="0"/>
        <v>8294.0499999999993</v>
      </c>
      <c r="N16" s="148">
        <f t="shared" si="1"/>
        <v>56705.95</v>
      </c>
      <c r="O16" s="89"/>
      <c r="P16" s="89"/>
      <c r="Q16" s="89"/>
    </row>
    <row r="17" spans="1:17" s="115" customFormat="1" ht="27" customHeight="1" x14ac:dyDescent="0.45">
      <c r="A17" s="9">
        <v>9</v>
      </c>
      <c r="B17" s="209" t="s">
        <v>36</v>
      </c>
      <c r="C17" s="130" t="s">
        <v>244</v>
      </c>
      <c r="D17" s="130" t="s">
        <v>18</v>
      </c>
      <c r="E17" s="130" t="s">
        <v>19</v>
      </c>
      <c r="F17" s="130" t="s">
        <v>217</v>
      </c>
      <c r="G17" s="146">
        <v>60000</v>
      </c>
      <c r="H17" s="147">
        <v>3486.65</v>
      </c>
      <c r="I17" s="147">
        <v>25</v>
      </c>
      <c r="J17" s="147">
        <v>1722</v>
      </c>
      <c r="K17" s="147">
        <v>1824</v>
      </c>
      <c r="L17" s="147">
        <v>0</v>
      </c>
      <c r="M17" s="147">
        <f t="shared" si="0"/>
        <v>7057.65</v>
      </c>
      <c r="N17" s="148">
        <f t="shared" si="1"/>
        <v>52942.35</v>
      </c>
      <c r="O17" s="89"/>
      <c r="P17" s="89"/>
      <c r="Q17" s="89"/>
    </row>
    <row r="18" spans="1:17" s="115" customFormat="1" ht="27" customHeight="1" x14ac:dyDescent="0.45">
      <c r="A18" s="9">
        <v>10</v>
      </c>
      <c r="B18" s="209" t="s">
        <v>37</v>
      </c>
      <c r="C18" s="130" t="s">
        <v>38</v>
      </c>
      <c r="D18" s="130" t="s">
        <v>18</v>
      </c>
      <c r="E18" s="130" t="s">
        <v>19</v>
      </c>
      <c r="F18" s="130" t="s">
        <v>217</v>
      </c>
      <c r="G18" s="146">
        <v>60000</v>
      </c>
      <c r="H18" s="147">
        <v>3486.65</v>
      </c>
      <c r="I18" s="147">
        <v>25</v>
      </c>
      <c r="J18" s="147">
        <v>1722</v>
      </c>
      <c r="K18" s="147">
        <v>1824</v>
      </c>
      <c r="L18" s="147">
        <v>0</v>
      </c>
      <c r="M18" s="147">
        <f t="shared" si="0"/>
        <v>7057.65</v>
      </c>
      <c r="N18" s="148">
        <f t="shared" si="1"/>
        <v>52942.35</v>
      </c>
      <c r="O18" s="89"/>
      <c r="P18" s="89"/>
      <c r="Q18" s="89"/>
    </row>
    <row r="19" spans="1:17" s="213" customFormat="1" ht="27" customHeight="1" x14ac:dyDescent="0.45">
      <c r="A19" s="9">
        <v>11</v>
      </c>
      <c r="B19" s="215" t="s">
        <v>39</v>
      </c>
      <c r="C19" s="156" t="s">
        <v>247</v>
      </c>
      <c r="D19" s="156" t="s">
        <v>26</v>
      </c>
      <c r="E19" s="156" t="s">
        <v>30</v>
      </c>
      <c r="F19" s="156" t="s">
        <v>218</v>
      </c>
      <c r="G19" s="198">
        <v>60000</v>
      </c>
      <c r="H19" s="148">
        <v>3486.65</v>
      </c>
      <c r="I19" s="148">
        <v>25</v>
      </c>
      <c r="J19" s="148">
        <v>1722</v>
      </c>
      <c r="K19" s="148">
        <v>1824</v>
      </c>
      <c r="L19" s="148">
        <v>1365.02</v>
      </c>
      <c r="M19" s="148">
        <f t="shared" si="0"/>
        <v>8422.67</v>
      </c>
      <c r="N19" s="148">
        <f t="shared" si="1"/>
        <v>51577.33</v>
      </c>
      <c r="O19" s="199"/>
      <c r="P19" s="199"/>
      <c r="Q19" s="199"/>
    </row>
    <row r="20" spans="1:17" s="115" customFormat="1" ht="27" customHeight="1" x14ac:dyDescent="0.45">
      <c r="A20" s="9">
        <v>12</v>
      </c>
      <c r="B20" s="156" t="s">
        <v>41</v>
      </c>
      <c r="C20" s="130" t="s">
        <v>248</v>
      </c>
      <c r="D20" s="130" t="s">
        <v>26</v>
      </c>
      <c r="E20" s="130" t="s">
        <v>19</v>
      </c>
      <c r="F20" s="130" t="s">
        <v>218</v>
      </c>
      <c r="G20" s="146">
        <v>55000</v>
      </c>
      <c r="H20" s="147">
        <v>2154.64</v>
      </c>
      <c r="I20" s="147">
        <v>25</v>
      </c>
      <c r="J20" s="147">
        <v>1578.5</v>
      </c>
      <c r="K20" s="147">
        <v>1672</v>
      </c>
      <c r="L20" s="147">
        <v>4065.26</v>
      </c>
      <c r="M20" s="147">
        <f t="shared" si="0"/>
        <v>9495.4</v>
      </c>
      <c r="N20" s="148">
        <f t="shared" si="1"/>
        <v>45504.6</v>
      </c>
      <c r="O20" s="89"/>
      <c r="P20" s="89"/>
      <c r="Q20" s="89"/>
    </row>
    <row r="21" spans="1:17" s="115" customFormat="1" ht="27" customHeight="1" x14ac:dyDescent="0.45">
      <c r="A21" s="9">
        <v>13</v>
      </c>
      <c r="B21" s="156" t="s">
        <v>45</v>
      </c>
      <c r="C21" s="130" t="s">
        <v>249</v>
      </c>
      <c r="D21" s="130" t="s">
        <v>29</v>
      </c>
      <c r="E21" s="130" t="s">
        <v>30</v>
      </c>
      <c r="F21" s="130" t="s">
        <v>217</v>
      </c>
      <c r="G21" s="146">
        <v>50000</v>
      </c>
      <c r="H21" s="147">
        <v>1854</v>
      </c>
      <c r="I21" s="147">
        <v>25</v>
      </c>
      <c r="J21" s="147">
        <v>1435</v>
      </c>
      <c r="K21" s="147">
        <v>1520</v>
      </c>
      <c r="L21" s="147">
        <v>0</v>
      </c>
      <c r="M21" s="147">
        <f t="shared" si="0"/>
        <v>4834</v>
      </c>
      <c r="N21" s="148">
        <f t="shared" si="1"/>
        <v>45166</v>
      </c>
      <c r="O21" s="89"/>
      <c r="P21" s="89"/>
      <c r="Q21" s="89"/>
    </row>
    <row r="22" spans="1:17" s="115" customFormat="1" ht="27" customHeight="1" x14ac:dyDescent="0.45">
      <c r="A22" s="9">
        <v>14</v>
      </c>
      <c r="B22" s="156" t="s">
        <v>51</v>
      </c>
      <c r="C22" s="130" t="s">
        <v>246</v>
      </c>
      <c r="D22" s="130" t="s">
        <v>42</v>
      </c>
      <c r="E22" s="130" t="s">
        <v>30</v>
      </c>
      <c r="F22" s="130" t="s">
        <v>218</v>
      </c>
      <c r="G22" s="146">
        <v>45000</v>
      </c>
      <c r="H22" s="147">
        <v>1148.33</v>
      </c>
      <c r="I22" s="147">
        <v>25</v>
      </c>
      <c r="J22" s="147">
        <v>1291.5</v>
      </c>
      <c r="K22" s="147">
        <v>1368</v>
      </c>
      <c r="L22" s="147">
        <v>8719</v>
      </c>
      <c r="M22" s="147">
        <f t="shared" si="0"/>
        <v>12551.83</v>
      </c>
      <c r="N22" s="148">
        <f t="shared" si="1"/>
        <v>32448.17</v>
      </c>
      <c r="O22" s="89"/>
      <c r="P22" s="89"/>
      <c r="Q22" s="89"/>
    </row>
    <row r="23" spans="1:17" ht="27" customHeight="1" x14ac:dyDescent="0.45">
      <c r="A23" s="9">
        <v>15</v>
      </c>
      <c r="B23" s="156" t="s">
        <v>50</v>
      </c>
      <c r="C23" s="130" t="s">
        <v>249</v>
      </c>
      <c r="D23" s="130" t="s">
        <v>279</v>
      </c>
      <c r="E23" s="130" t="s">
        <v>19</v>
      </c>
      <c r="F23" s="130" t="s">
        <v>218</v>
      </c>
      <c r="G23" s="146">
        <v>45000</v>
      </c>
      <c r="H23" s="147">
        <v>1148.33</v>
      </c>
      <c r="I23" s="147">
        <v>25</v>
      </c>
      <c r="J23" s="147">
        <v>1291.5</v>
      </c>
      <c r="K23" s="147">
        <v>1368</v>
      </c>
      <c r="L23" s="147">
        <v>0</v>
      </c>
      <c r="M23" s="147">
        <f t="shared" si="0"/>
        <v>3832.83</v>
      </c>
      <c r="N23" s="148">
        <f t="shared" si="1"/>
        <v>41167.17</v>
      </c>
    </row>
    <row r="24" spans="1:17" ht="27" customHeight="1" x14ac:dyDescent="0.45">
      <c r="A24" s="9">
        <v>16</v>
      </c>
      <c r="B24" s="156" t="s">
        <v>59</v>
      </c>
      <c r="C24" s="130" t="s">
        <v>14</v>
      </c>
      <c r="D24" s="82" t="s">
        <v>60</v>
      </c>
      <c r="E24" s="130" t="s">
        <v>19</v>
      </c>
      <c r="F24" s="130" t="s">
        <v>217</v>
      </c>
      <c r="G24" s="146">
        <v>40000</v>
      </c>
      <c r="H24" s="147">
        <v>442.65</v>
      </c>
      <c r="I24" s="147">
        <v>25</v>
      </c>
      <c r="J24" s="147">
        <v>1148</v>
      </c>
      <c r="K24" s="147">
        <v>1216</v>
      </c>
      <c r="L24" s="147">
        <v>0</v>
      </c>
      <c r="M24" s="147">
        <f t="shared" si="0"/>
        <v>2831.65</v>
      </c>
      <c r="N24" s="148">
        <f t="shared" si="1"/>
        <v>37168.35</v>
      </c>
      <c r="O24" s="115"/>
      <c r="P24" s="115"/>
      <c r="Q24" s="115"/>
    </row>
    <row r="25" spans="1:17" ht="27" customHeight="1" x14ac:dyDescent="0.45">
      <c r="A25" s="9">
        <v>17</v>
      </c>
      <c r="B25" s="156" t="s">
        <v>57</v>
      </c>
      <c r="C25" s="130" t="s">
        <v>245</v>
      </c>
      <c r="D25" s="130" t="s">
        <v>58</v>
      </c>
      <c r="E25" s="130" t="s">
        <v>19</v>
      </c>
      <c r="F25" s="130" t="s">
        <v>217</v>
      </c>
      <c r="G25" s="146">
        <v>40000</v>
      </c>
      <c r="H25" s="147">
        <v>442.65</v>
      </c>
      <c r="I25" s="147">
        <v>25</v>
      </c>
      <c r="J25" s="147">
        <v>1148</v>
      </c>
      <c r="K25" s="147">
        <v>1216</v>
      </c>
      <c r="L25" s="147">
        <v>0</v>
      </c>
      <c r="M25" s="147">
        <f t="shared" si="0"/>
        <v>2831.65</v>
      </c>
      <c r="N25" s="148">
        <f t="shared" si="1"/>
        <v>37168.35</v>
      </c>
    </row>
    <row r="26" spans="1:17" ht="27" customHeight="1" x14ac:dyDescent="0.45">
      <c r="A26" s="9">
        <v>18</v>
      </c>
      <c r="B26" s="156" t="s">
        <v>65</v>
      </c>
      <c r="C26" s="130" t="s">
        <v>254</v>
      </c>
      <c r="D26" s="130" t="s">
        <v>42</v>
      </c>
      <c r="E26" s="130" t="s">
        <v>30</v>
      </c>
      <c r="F26" s="130" t="s">
        <v>218</v>
      </c>
      <c r="G26" s="146">
        <v>35000</v>
      </c>
      <c r="H26" s="147">
        <v>0</v>
      </c>
      <c r="I26" s="147">
        <v>25</v>
      </c>
      <c r="J26" s="147">
        <v>1004.5</v>
      </c>
      <c r="K26" s="147">
        <v>1064</v>
      </c>
      <c r="L26" s="147">
        <v>753</v>
      </c>
      <c r="M26" s="147">
        <f t="shared" si="0"/>
        <v>2846.5</v>
      </c>
      <c r="N26" s="148">
        <f t="shared" si="1"/>
        <v>32153.5</v>
      </c>
    </row>
    <row r="27" spans="1:17" ht="27" customHeight="1" x14ac:dyDescent="0.45">
      <c r="A27" s="9">
        <v>19</v>
      </c>
      <c r="B27" s="156" t="s">
        <v>66</v>
      </c>
      <c r="C27" s="130" t="s">
        <v>67</v>
      </c>
      <c r="D27" s="130" t="s">
        <v>42</v>
      </c>
      <c r="E27" s="130" t="s">
        <v>19</v>
      </c>
      <c r="F27" s="130" t="s">
        <v>218</v>
      </c>
      <c r="G27" s="146">
        <v>35000</v>
      </c>
      <c r="H27" s="147">
        <v>0</v>
      </c>
      <c r="I27" s="147">
        <v>25</v>
      </c>
      <c r="J27" s="147">
        <v>1004.5</v>
      </c>
      <c r="K27" s="147">
        <v>1064</v>
      </c>
      <c r="L27" s="147">
        <v>350</v>
      </c>
      <c r="M27" s="147">
        <f t="shared" si="0"/>
        <v>2443.5</v>
      </c>
      <c r="N27" s="148">
        <f t="shared" si="1"/>
        <v>32556.5</v>
      </c>
    </row>
    <row r="28" spans="1:17" ht="27" customHeight="1" x14ac:dyDescent="0.45">
      <c r="A28" s="9">
        <v>20</v>
      </c>
      <c r="B28" s="156" t="s">
        <v>71</v>
      </c>
      <c r="C28" s="130" t="s">
        <v>249</v>
      </c>
      <c r="D28" s="130" t="s">
        <v>88</v>
      </c>
      <c r="E28" s="130" t="s">
        <v>19</v>
      </c>
      <c r="F28" s="130" t="s">
        <v>218</v>
      </c>
      <c r="G28" s="146">
        <v>35000</v>
      </c>
      <c r="H28" s="147">
        <v>0</v>
      </c>
      <c r="I28" s="147">
        <v>25</v>
      </c>
      <c r="J28" s="147">
        <v>1004.5</v>
      </c>
      <c r="K28" s="147">
        <v>1064</v>
      </c>
      <c r="L28" s="147">
        <v>0</v>
      </c>
      <c r="M28" s="147">
        <f t="shared" si="0"/>
        <v>2093.5</v>
      </c>
      <c r="N28" s="148">
        <f t="shared" si="1"/>
        <v>32906.5</v>
      </c>
    </row>
    <row r="29" spans="1:17" ht="27" customHeight="1" x14ac:dyDescent="0.45">
      <c r="A29" s="9">
        <v>21</v>
      </c>
      <c r="B29" s="156" t="s">
        <v>68</v>
      </c>
      <c r="C29" s="130" t="s">
        <v>264</v>
      </c>
      <c r="D29" s="130" t="s">
        <v>69</v>
      </c>
      <c r="E29" s="130" t="s">
        <v>19</v>
      </c>
      <c r="F29" s="130" t="s">
        <v>217</v>
      </c>
      <c r="G29" s="146">
        <v>35000</v>
      </c>
      <c r="H29" s="147">
        <v>0</v>
      </c>
      <c r="I29" s="147">
        <v>25</v>
      </c>
      <c r="J29" s="147">
        <v>1004.5</v>
      </c>
      <c r="K29" s="147">
        <v>1064</v>
      </c>
      <c r="L29" s="147">
        <v>0</v>
      </c>
      <c r="M29" s="147">
        <f t="shared" si="0"/>
        <v>2093.5</v>
      </c>
      <c r="N29" s="148">
        <f t="shared" si="1"/>
        <v>32906.5</v>
      </c>
    </row>
    <row r="30" spans="1:17" ht="27" customHeight="1" x14ac:dyDescent="0.45">
      <c r="A30" s="9">
        <v>22</v>
      </c>
      <c r="B30" s="156" t="s">
        <v>70</v>
      </c>
      <c r="C30" s="130" t="s">
        <v>264</v>
      </c>
      <c r="D30" s="130" t="s">
        <v>69</v>
      </c>
      <c r="E30" s="130" t="s">
        <v>30</v>
      </c>
      <c r="F30" s="130" t="s">
        <v>217</v>
      </c>
      <c r="G30" s="146">
        <v>35000</v>
      </c>
      <c r="H30" s="147">
        <v>0</v>
      </c>
      <c r="I30" s="147">
        <v>25</v>
      </c>
      <c r="J30" s="147">
        <v>1004.5</v>
      </c>
      <c r="K30" s="147">
        <v>1064</v>
      </c>
      <c r="L30" s="147">
        <v>1365.02</v>
      </c>
      <c r="M30" s="147">
        <f t="shared" si="0"/>
        <v>3458.52</v>
      </c>
      <c r="N30" s="148">
        <f t="shared" si="1"/>
        <v>31541.48</v>
      </c>
    </row>
    <row r="31" spans="1:17" ht="27" customHeight="1" x14ac:dyDescent="0.45">
      <c r="A31" s="9">
        <v>23</v>
      </c>
      <c r="B31" s="156" t="s">
        <v>72</v>
      </c>
      <c r="C31" s="130" t="s">
        <v>252</v>
      </c>
      <c r="D31" s="130" t="s">
        <v>69</v>
      </c>
      <c r="E31" s="130" t="s">
        <v>19</v>
      </c>
      <c r="F31" s="130" t="s">
        <v>217</v>
      </c>
      <c r="G31" s="146">
        <v>35000</v>
      </c>
      <c r="H31" s="147">
        <v>0</v>
      </c>
      <c r="I31" s="147">
        <v>25</v>
      </c>
      <c r="J31" s="147">
        <v>1004.5</v>
      </c>
      <c r="K31" s="147">
        <v>1064</v>
      </c>
      <c r="L31" s="147">
        <v>0</v>
      </c>
      <c r="M31" s="147">
        <f t="shared" si="0"/>
        <v>2093.5</v>
      </c>
      <c r="N31" s="148">
        <f t="shared" si="1"/>
        <v>32906.5</v>
      </c>
    </row>
    <row r="32" spans="1:17" ht="27" customHeight="1" x14ac:dyDescent="0.45">
      <c r="A32" s="9">
        <v>24</v>
      </c>
      <c r="B32" s="209" t="s">
        <v>64</v>
      </c>
      <c r="C32" s="130" t="s">
        <v>22</v>
      </c>
      <c r="D32" s="130" t="s">
        <v>52</v>
      </c>
      <c r="E32" s="130" t="s">
        <v>19</v>
      </c>
      <c r="F32" s="130" t="s">
        <v>218</v>
      </c>
      <c r="G32" s="146">
        <v>35000</v>
      </c>
      <c r="H32" s="147">
        <v>0</v>
      </c>
      <c r="I32" s="147">
        <v>25</v>
      </c>
      <c r="J32" s="147">
        <v>1004.5</v>
      </c>
      <c r="K32" s="147">
        <v>1064</v>
      </c>
      <c r="L32" s="147">
        <v>0</v>
      </c>
      <c r="M32" s="147">
        <f t="shared" si="0"/>
        <v>2093.5</v>
      </c>
      <c r="N32" s="148">
        <f t="shared" si="1"/>
        <v>32906.5</v>
      </c>
    </row>
    <row r="33" spans="1:17" ht="27" customHeight="1" x14ac:dyDescent="0.45">
      <c r="A33" s="9">
        <v>25</v>
      </c>
      <c r="B33" s="209" t="s">
        <v>63</v>
      </c>
      <c r="C33" s="130" t="s">
        <v>250</v>
      </c>
      <c r="D33" s="130" t="s">
        <v>193</v>
      </c>
      <c r="E33" s="130" t="s">
        <v>19</v>
      </c>
      <c r="F33" s="130" t="s">
        <v>218</v>
      </c>
      <c r="G33" s="146">
        <v>35000</v>
      </c>
      <c r="H33" s="147">
        <v>0</v>
      </c>
      <c r="I33" s="147">
        <v>25</v>
      </c>
      <c r="J33" s="147">
        <v>1004.5</v>
      </c>
      <c r="K33" s="147">
        <v>1064</v>
      </c>
      <c r="L33" s="147">
        <v>0</v>
      </c>
      <c r="M33" s="147">
        <f t="shared" si="0"/>
        <v>2093.5</v>
      </c>
      <c r="N33" s="148">
        <f t="shared" si="1"/>
        <v>32906.5</v>
      </c>
    </row>
    <row r="34" spans="1:17" ht="27" customHeight="1" x14ac:dyDescent="0.45">
      <c r="A34" s="9">
        <v>26</v>
      </c>
      <c r="B34" s="156" t="s">
        <v>74</v>
      </c>
      <c r="C34" s="130" t="s">
        <v>244</v>
      </c>
      <c r="D34" s="130" t="s">
        <v>75</v>
      </c>
      <c r="E34" s="130" t="s">
        <v>19</v>
      </c>
      <c r="F34" s="130" t="s">
        <v>218</v>
      </c>
      <c r="G34" s="146">
        <v>35000</v>
      </c>
      <c r="H34" s="147">
        <v>0</v>
      </c>
      <c r="I34" s="147">
        <v>25</v>
      </c>
      <c r="J34" s="147">
        <v>1004.5</v>
      </c>
      <c r="K34" s="147">
        <v>1064</v>
      </c>
      <c r="L34" s="147">
        <v>2700.24</v>
      </c>
      <c r="M34" s="147">
        <v>4793.74</v>
      </c>
      <c r="N34" s="148">
        <f t="shared" si="1"/>
        <v>30206.260000000002</v>
      </c>
      <c r="O34" s="115"/>
      <c r="P34" s="115"/>
      <c r="Q34" s="115"/>
    </row>
    <row r="35" spans="1:17" ht="27" customHeight="1" x14ac:dyDescent="0.45">
      <c r="A35" s="9">
        <v>27</v>
      </c>
      <c r="B35" s="156" t="s">
        <v>98</v>
      </c>
      <c r="C35" s="130" t="s">
        <v>293</v>
      </c>
      <c r="D35" s="130" t="s">
        <v>52</v>
      </c>
      <c r="E35" s="130" t="s">
        <v>19</v>
      </c>
      <c r="F35" s="130" t="s">
        <v>218</v>
      </c>
      <c r="G35" s="146">
        <v>35000</v>
      </c>
      <c r="H35" s="147">
        <v>0</v>
      </c>
      <c r="I35" s="147">
        <v>25</v>
      </c>
      <c r="J35" s="147">
        <v>1004.5</v>
      </c>
      <c r="K35" s="147">
        <v>1064</v>
      </c>
      <c r="L35" s="147">
        <v>0</v>
      </c>
      <c r="M35" s="147">
        <f t="shared" ref="M35:M74" si="6">+H35+I35+J35+K35+L35</f>
        <v>2093.5</v>
      </c>
      <c r="N35" s="148">
        <f t="shared" si="1"/>
        <v>32906.5</v>
      </c>
    </row>
    <row r="36" spans="1:17" s="199" customFormat="1" ht="27" customHeight="1" x14ac:dyDescent="0.45">
      <c r="A36" s="9">
        <v>28</v>
      </c>
      <c r="B36" s="215" t="s">
        <v>94</v>
      </c>
      <c r="C36" s="156" t="s">
        <v>95</v>
      </c>
      <c r="D36" s="156" t="s">
        <v>69</v>
      </c>
      <c r="E36" s="156" t="s">
        <v>19</v>
      </c>
      <c r="F36" s="156" t="s">
        <v>218</v>
      </c>
      <c r="G36" s="198">
        <v>35000</v>
      </c>
      <c r="H36" s="148">
        <v>0</v>
      </c>
      <c r="I36" s="148">
        <v>25</v>
      </c>
      <c r="J36" s="148">
        <v>1004.5</v>
      </c>
      <c r="K36" s="148">
        <v>1064</v>
      </c>
      <c r="L36" s="148">
        <v>0</v>
      </c>
      <c r="M36" s="148">
        <f>+H36+I36+J36+K36+L36</f>
        <v>2093.5</v>
      </c>
      <c r="N36" s="148">
        <f>+G36-M36</f>
        <v>32906.5</v>
      </c>
    </row>
    <row r="37" spans="1:17" s="199" customFormat="1" ht="27" customHeight="1" x14ac:dyDescent="0.45">
      <c r="A37" s="9">
        <v>29</v>
      </c>
      <c r="B37" s="215" t="s">
        <v>310</v>
      </c>
      <c r="C37" s="156" t="s">
        <v>58</v>
      </c>
      <c r="D37" s="156" t="s">
        <v>58</v>
      </c>
      <c r="E37" s="156" t="s">
        <v>19</v>
      </c>
      <c r="F37" s="156" t="s">
        <v>217</v>
      </c>
      <c r="G37" s="198">
        <v>35000</v>
      </c>
      <c r="H37" s="148">
        <v>0</v>
      </c>
      <c r="I37" s="148">
        <v>25</v>
      </c>
      <c r="J37" s="148">
        <v>1004.5</v>
      </c>
      <c r="K37" s="148">
        <v>1064</v>
      </c>
      <c r="L37" s="148">
        <v>0</v>
      </c>
      <c r="M37" s="148">
        <f>+H37+I37+J37+K37+L37</f>
        <v>2093.5</v>
      </c>
      <c r="N37" s="148">
        <f>+G37-M37</f>
        <v>32906.5</v>
      </c>
    </row>
    <row r="38" spans="1:17" ht="27" customHeight="1" x14ac:dyDescent="0.45">
      <c r="A38" s="9">
        <v>30</v>
      </c>
      <c r="B38" s="156" t="s">
        <v>229</v>
      </c>
      <c r="C38" s="130" t="s">
        <v>257</v>
      </c>
      <c r="D38" s="130" t="s">
        <v>52</v>
      </c>
      <c r="E38" s="130" t="s">
        <v>19</v>
      </c>
      <c r="F38" s="130" t="s">
        <v>218</v>
      </c>
      <c r="G38" s="146">
        <v>35000</v>
      </c>
      <c r="H38" s="147">
        <v>0</v>
      </c>
      <c r="I38" s="147">
        <v>25</v>
      </c>
      <c r="J38" s="148">
        <v>1004.5</v>
      </c>
      <c r="K38" s="148">
        <v>1064</v>
      </c>
      <c r="L38" s="147">
        <v>0</v>
      </c>
      <c r="M38" s="148">
        <f>+H38+I38+J38+K38+L38</f>
        <v>2093.5</v>
      </c>
      <c r="N38" s="148">
        <f>+G38-M38</f>
        <v>32906.5</v>
      </c>
      <c r="O38" s="115"/>
      <c r="P38" s="115"/>
      <c r="Q38" s="115"/>
    </row>
    <row r="39" spans="1:17" ht="27" customHeight="1" x14ac:dyDescent="0.45">
      <c r="A39" s="9">
        <v>31</v>
      </c>
      <c r="B39" s="156" t="s">
        <v>82</v>
      </c>
      <c r="C39" s="130" t="s">
        <v>337</v>
      </c>
      <c r="D39" s="130" t="s">
        <v>338</v>
      </c>
      <c r="E39" s="130" t="s">
        <v>30</v>
      </c>
      <c r="F39" s="130" t="s">
        <v>217</v>
      </c>
      <c r="G39" s="146">
        <v>35000</v>
      </c>
      <c r="H39" s="147">
        <v>0</v>
      </c>
      <c r="I39" s="147">
        <v>25</v>
      </c>
      <c r="J39" s="148">
        <v>1004.5</v>
      </c>
      <c r="K39" s="148">
        <v>1064</v>
      </c>
      <c r="L39" s="147">
        <v>0</v>
      </c>
      <c r="M39" s="148">
        <f>+H39+I39+J39+K39+L39</f>
        <v>2093.5</v>
      </c>
      <c r="N39" s="148">
        <f>+G39-M39</f>
        <v>32906.5</v>
      </c>
    </row>
    <row r="40" spans="1:17" ht="27" customHeight="1" x14ac:dyDescent="0.45">
      <c r="A40" s="9">
        <v>32</v>
      </c>
      <c r="B40" s="156" t="s">
        <v>339</v>
      </c>
      <c r="C40" s="130" t="s">
        <v>340</v>
      </c>
      <c r="D40" s="130" t="s">
        <v>75</v>
      </c>
      <c r="E40" s="130" t="s">
        <v>19</v>
      </c>
      <c r="F40" s="130" t="s">
        <v>218</v>
      </c>
      <c r="G40" s="146">
        <v>35000</v>
      </c>
      <c r="H40" s="147">
        <v>0</v>
      </c>
      <c r="I40" s="147">
        <v>25</v>
      </c>
      <c r="J40" s="148">
        <v>1004.5</v>
      </c>
      <c r="K40" s="148">
        <v>1064</v>
      </c>
      <c r="L40" s="147">
        <v>0</v>
      </c>
      <c r="M40" s="148">
        <f>+H40+I40+J40+K40+L40</f>
        <v>2093.5</v>
      </c>
      <c r="N40" s="148">
        <f>+G40-M40</f>
        <v>32906.5</v>
      </c>
      <c r="O40" s="115"/>
      <c r="P40" s="115"/>
      <c r="Q40" s="115"/>
    </row>
    <row r="41" spans="1:17" ht="27" customHeight="1" x14ac:dyDescent="0.45">
      <c r="A41" s="9">
        <v>33</v>
      </c>
      <c r="B41" s="215" t="s">
        <v>78</v>
      </c>
      <c r="C41" s="130" t="s">
        <v>40</v>
      </c>
      <c r="D41" s="130" t="s">
        <v>52</v>
      </c>
      <c r="E41" s="130" t="s">
        <v>30</v>
      </c>
      <c r="F41" s="130" t="s">
        <v>218</v>
      </c>
      <c r="G41" s="146">
        <v>31500</v>
      </c>
      <c r="H41" s="147">
        <v>0</v>
      </c>
      <c r="I41" s="147">
        <v>25</v>
      </c>
      <c r="J41" s="147">
        <v>904.05</v>
      </c>
      <c r="K41" s="147">
        <v>957.6</v>
      </c>
      <c r="L41" s="147">
        <v>0</v>
      </c>
      <c r="M41" s="147">
        <f t="shared" si="6"/>
        <v>1886.65</v>
      </c>
      <c r="N41" s="148">
        <f t="shared" si="1"/>
        <v>29613.35</v>
      </c>
    </row>
    <row r="42" spans="1:17" ht="27" customHeight="1" x14ac:dyDescent="0.45">
      <c r="A42" s="9">
        <v>34</v>
      </c>
      <c r="B42" s="215" t="s">
        <v>76</v>
      </c>
      <c r="C42" s="130" t="s">
        <v>245</v>
      </c>
      <c r="D42" s="130" t="s">
        <v>58</v>
      </c>
      <c r="E42" s="130" t="s">
        <v>19</v>
      </c>
      <c r="F42" s="130" t="s">
        <v>217</v>
      </c>
      <c r="G42" s="146">
        <v>31500</v>
      </c>
      <c r="H42" s="147">
        <v>0</v>
      </c>
      <c r="I42" s="147">
        <v>25</v>
      </c>
      <c r="J42" s="147">
        <v>904.05</v>
      </c>
      <c r="K42" s="147">
        <v>957.6</v>
      </c>
      <c r="L42" s="147">
        <v>1350.12</v>
      </c>
      <c r="M42" s="147">
        <f t="shared" si="6"/>
        <v>3236.77</v>
      </c>
      <c r="N42" s="148">
        <f t="shared" ref="N42:N75" si="7">+G42-M42</f>
        <v>28263.23</v>
      </c>
    </row>
    <row r="43" spans="1:17" ht="27" customHeight="1" x14ac:dyDescent="0.45">
      <c r="A43" s="9">
        <v>35</v>
      </c>
      <c r="B43" s="215" t="s">
        <v>79</v>
      </c>
      <c r="C43" s="130" t="s">
        <v>244</v>
      </c>
      <c r="D43" s="130" t="s">
        <v>75</v>
      </c>
      <c r="E43" s="130" t="s">
        <v>19</v>
      </c>
      <c r="F43" s="130" t="s">
        <v>218</v>
      </c>
      <c r="G43" s="146">
        <v>30000</v>
      </c>
      <c r="H43" s="147">
        <v>0</v>
      </c>
      <c r="I43" s="147">
        <v>25</v>
      </c>
      <c r="J43" s="147">
        <v>861</v>
      </c>
      <c r="K43" s="147">
        <v>912</v>
      </c>
      <c r="L43" s="147">
        <v>0</v>
      </c>
      <c r="M43" s="147">
        <f t="shared" si="6"/>
        <v>1798</v>
      </c>
      <c r="N43" s="148">
        <f t="shared" si="7"/>
        <v>28202</v>
      </c>
    </row>
    <row r="44" spans="1:17" ht="27" customHeight="1" x14ac:dyDescent="0.45">
      <c r="A44" s="9">
        <v>36</v>
      </c>
      <c r="B44" s="215" t="s">
        <v>80</v>
      </c>
      <c r="C44" s="130" t="s">
        <v>28</v>
      </c>
      <c r="D44" s="130" t="s">
        <v>69</v>
      </c>
      <c r="E44" s="130" t="s">
        <v>19</v>
      </c>
      <c r="F44" s="130" t="s">
        <v>218</v>
      </c>
      <c r="G44" s="146">
        <v>30000</v>
      </c>
      <c r="H44" s="147">
        <v>0</v>
      </c>
      <c r="I44" s="147">
        <v>25</v>
      </c>
      <c r="J44" s="147">
        <v>861</v>
      </c>
      <c r="K44" s="147">
        <v>912</v>
      </c>
      <c r="L44" s="147">
        <v>0</v>
      </c>
      <c r="M44" s="147">
        <f t="shared" si="6"/>
        <v>1798</v>
      </c>
      <c r="N44" s="148">
        <f t="shared" si="7"/>
        <v>28202</v>
      </c>
    </row>
    <row r="45" spans="1:17" s="199" customFormat="1" ht="27" customHeight="1" x14ac:dyDescent="0.45">
      <c r="A45" s="9">
        <v>37</v>
      </c>
      <c r="B45" s="215" t="s">
        <v>299</v>
      </c>
      <c r="C45" s="156" t="s">
        <v>284</v>
      </c>
      <c r="D45" s="156" t="s">
        <v>69</v>
      </c>
      <c r="E45" s="156" t="s">
        <v>19</v>
      </c>
      <c r="F45" s="156" t="s">
        <v>217</v>
      </c>
      <c r="G45" s="198">
        <v>30000</v>
      </c>
      <c r="H45" s="148">
        <v>0</v>
      </c>
      <c r="I45" s="148">
        <v>25</v>
      </c>
      <c r="J45" s="148">
        <v>861</v>
      </c>
      <c r="K45" s="148">
        <v>912</v>
      </c>
      <c r="L45" s="148">
        <v>0</v>
      </c>
      <c r="M45" s="148">
        <v>1798</v>
      </c>
      <c r="N45" s="148">
        <f>+G45-M45</f>
        <v>28202</v>
      </c>
    </row>
    <row r="46" spans="1:17" s="199" customFormat="1" ht="27" customHeight="1" x14ac:dyDescent="0.45">
      <c r="A46" s="9">
        <v>38</v>
      </c>
      <c r="B46" s="215" t="s">
        <v>308</v>
      </c>
      <c r="C46" s="156" t="s">
        <v>14</v>
      </c>
      <c r="D46" s="156" t="s">
        <v>52</v>
      </c>
      <c r="E46" s="156" t="s">
        <v>19</v>
      </c>
      <c r="F46" s="156" t="s">
        <v>218</v>
      </c>
      <c r="G46" s="198">
        <v>30000</v>
      </c>
      <c r="H46" s="148">
        <v>0</v>
      </c>
      <c r="I46" s="148">
        <v>25</v>
      </c>
      <c r="J46" s="148">
        <v>861</v>
      </c>
      <c r="K46" s="148">
        <v>912</v>
      </c>
      <c r="L46" s="148">
        <v>0</v>
      </c>
      <c r="M46" s="148">
        <v>1798</v>
      </c>
      <c r="N46" s="148">
        <f>+G46-M46</f>
        <v>28202</v>
      </c>
    </row>
    <row r="47" spans="1:17" s="199" customFormat="1" ht="27" customHeight="1" x14ac:dyDescent="0.45">
      <c r="A47" s="9">
        <v>39</v>
      </c>
      <c r="B47" s="215" t="s">
        <v>309</v>
      </c>
      <c r="C47" s="156" t="s">
        <v>14</v>
      </c>
      <c r="D47" s="156" t="s">
        <v>60</v>
      </c>
      <c r="E47" s="156" t="s">
        <v>19</v>
      </c>
      <c r="F47" s="156" t="s">
        <v>217</v>
      </c>
      <c r="G47" s="198">
        <v>30000</v>
      </c>
      <c r="H47" s="148">
        <v>0</v>
      </c>
      <c r="I47" s="148">
        <v>25</v>
      </c>
      <c r="J47" s="148">
        <v>861</v>
      </c>
      <c r="K47" s="148">
        <v>912</v>
      </c>
      <c r="L47" s="148">
        <v>0</v>
      </c>
      <c r="M47" s="148">
        <v>1798</v>
      </c>
      <c r="N47" s="148">
        <f>+G47-M47</f>
        <v>28202</v>
      </c>
    </row>
    <row r="48" spans="1:17" s="199" customFormat="1" ht="27" customHeight="1" x14ac:dyDescent="0.45">
      <c r="A48" s="9">
        <v>40</v>
      </c>
      <c r="B48" s="215" t="s">
        <v>329</v>
      </c>
      <c r="C48" s="130" t="s">
        <v>284</v>
      </c>
      <c r="D48" s="156" t="s">
        <v>330</v>
      </c>
      <c r="E48" s="156" t="s">
        <v>19</v>
      </c>
      <c r="F48" s="156" t="s">
        <v>218</v>
      </c>
      <c r="G48" s="198">
        <v>30000</v>
      </c>
      <c r="H48" s="148">
        <v>0</v>
      </c>
      <c r="I48" s="148">
        <v>25</v>
      </c>
      <c r="J48" s="148">
        <v>861</v>
      </c>
      <c r="K48" s="148">
        <v>912</v>
      </c>
      <c r="L48" s="148">
        <v>0</v>
      </c>
      <c r="M48" s="148">
        <v>1798</v>
      </c>
      <c r="N48" s="148">
        <f>+G48-M48</f>
        <v>28202</v>
      </c>
    </row>
    <row r="49" spans="1:17" s="199" customFormat="1" ht="27" customHeight="1" x14ac:dyDescent="0.45">
      <c r="A49" s="9">
        <v>41</v>
      </c>
      <c r="B49" s="215" t="s">
        <v>360</v>
      </c>
      <c r="C49" s="130" t="s">
        <v>85</v>
      </c>
      <c r="D49" s="156" t="s">
        <v>52</v>
      </c>
      <c r="E49" s="156" t="s">
        <v>19</v>
      </c>
      <c r="F49" s="156" t="s">
        <v>218</v>
      </c>
      <c r="G49" s="198">
        <v>30000</v>
      </c>
      <c r="H49" s="148">
        <v>0</v>
      </c>
      <c r="I49" s="148">
        <v>25</v>
      </c>
      <c r="J49" s="148">
        <v>861</v>
      </c>
      <c r="K49" s="148">
        <v>912</v>
      </c>
      <c r="L49" s="148">
        <v>0</v>
      </c>
      <c r="M49" s="148">
        <v>1798</v>
      </c>
      <c r="N49" s="148">
        <f>+G49-M49</f>
        <v>28202</v>
      </c>
    </row>
    <row r="50" spans="1:17" ht="27" customHeight="1" x14ac:dyDescent="0.45">
      <c r="A50" s="9">
        <v>42</v>
      </c>
      <c r="B50" s="156" t="s">
        <v>84</v>
      </c>
      <c r="C50" s="130" t="s">
        <v>85</v>
      </c>
      <c r="D50" s="130" t="s">
        <v>52</v>
      </c>
      <c r="E50" s="130" t="s">
        <v>30</v>
      </c>
      <c r="F50" s="130" t="s">
        <v>218</v>
      </c>
      <c r="G50" s="146">
        <v>28665</v>
      </c>
      <c r="H50" s="147">
        <v>0</v>
      </c>
      <c r="I50" s="147">
        <v>25</v>
      </c>
      <c r="J50" s="147">
        <v>822.69</v>
      </c>
      <c r="K50" s="147">
        <v>871.42</v>
      </c>
      <c r="L50" s="147">
        <v>1365.02</v>
      </c>
      <c r="M50" s="147">
        <f t="shared" si="6"/>
        <v>3084.13</v>
      </c>
      <c r="N50" s="148">
        <f t="shared" si="7"/>
        <v>25580.87</v>
      </c>
    </row>
    <row r="51" spans="1:17" ht="27" customHeight="1" x14ac:dyDescent="0.45">
      <c r="A51" s="9">
        <v>43</v>
      </c>
      <c r="B51" s="156" t="s">
        <v>83</v>
      </c>
      <c r="C51" s="130" t="s">
        <v>280</v>
      </c>
      <c r="D51" s="130" t="s">
        <v>281</v>
      </c>
      <c r="E51" s="130" t="s">
        <v>19</v>
      </c>
      <c r="F51" s="130" t="s">
        <v>218</v>
      </c>
      <c r="G51" s="146">
        <v>28000</v>
      </c>
      <c r="H51" s="147">
        <v>0</v>
      </c>
      <c r="I51" s="147">
        <v>25</v>
      </c>
      <c r="J51" s="147">
        <v>803.6</v>
      </c>
      <c r="K51" s="147">
        <v>851.2</v>
      </c>
      <c r="L51" s="147">
        <v>0</v>
      </c>
      <c r="M51" s="147">
        <f t="shared" si="6"/>
        <v>1679.8000000000002</v>
      </c>
      <c r="N51" s="148">
        <f t="shared" si="7"/>
        <v>26320.2</v>
      </c>
    </row>
    <row r="52" spans="1:17" ht="27" customHeight="1" x14ac:dyDescent="0.45">
      <c r="A52" s="9">
        <v>44</v>
      </c>
      <c r="B52" s="156" t="s">
        <v>86</v>
      </c>
      <c r="C52" s="130" t="s">
        <v>242</v>
      </c>
      <c r="D52" s="82" t="s">
        <v>60</v>
      </c>
      <c r="E52" s="130" t="s">
        <v>19</v>
      </c>
      <c r="F52" s="130" t="s">
        <v>217</v>
      </c>
      <c r="G52" s="146">
        <v>26500</v>
      </c>
      <c r="H52" s="147">
        <v>0</v>
      </c>
      <c r="I52" s="147">
        <v>25</v>
      </c>
      <c r="J52" s="147">
        <v>760.55</v>
      </c>
      <c r="K52" s="147">
        <v>805.6</v>
      </c>
      <c r="L52" s="147">
        <v>0</v>
      </c>
      <c r="M52" s="147">
        <f t="shared" si="6"/>
        <v>1591.15</v>
      </c>
      <c r="N52" s="148">
        <f t="shared" si="7"/>
        <v>24908.85</v>
      </c>
    </row>
    <row r="53" spans="1:17" ht="27" customHeight="1" x14ac:dyDescent="0.45">
      <c r="A53" s="9">
        <v>45</v>
      </c>
      <c r="B53" s="156" t="s">
        <v>87</v>
      </c>
      <c r="C53" s="130" t="s">
        <v>245</v>
      </c>
      <c r="D53" s="130" t="s">
        <v>88</v>
      </c>
      <c r="E53" s="130" t="s">
        <v>19</v>
      </c>
      <c r="F53" s="130" t="s">
        <v>218</v>
      </c>
      <c r="G53" s="146">
        <v>25000</v>
      </c>
      <c r="H53" s="147">
        <v>0</v>
      </c>
      <c r="I53" s="147">
        <v>25</v>
      </c>
      <c r="J53" s="147">
        <v>717.5</v>
      </c>
      <c r="K53" s="147">
        <v>760</v>
      </c>
      <c r="L53" s="147">
        <v>0</v>
      </c>
      <c r="M53" s="147">
        <f t="shared" si="6"/>
        <v>1502.5</v>
      </c>
      <c r="N53" s="148">
        <f t="shared" si="7"/>
        <v>23497.5</v>
      </c>
    </row>
    <row r="54" spans="1:17" ht="27" customHeight="1" x14ac:dyDescent="0.45">
      <c r="A54" s="9">
        <v>46</v>
      </c>
      <c r="B54" s="156" t="s">
        <v>211</v>
      </c>
      <c r="C54" s="130" t="s">
        <v>242</v>
      </c>
      <c r="D54" s="130" t="s">
        <v>91</v>
      </c>
      <c r="E54" s="130" t="s">
        <v>19</v>
      </c>
      <c r="F54" s="130" t="s">
        <v>218</v>
      </c>
      <c r="G54" s="146">
        <v>25000</v>
      </c>
      <c r="H54" s="147">
        <v>0</v>
      </c>
      <c r="I54" s="147">
        <v>25</v>
      </c>
      <c r="J54" s="147">
        <v>717.5</v>
      </c>
      <c r="K54" s="147">
        <v>760</v>
      </c>
      <c r="L54" s="147">
        <v>0</v>
      </c>
      <c r="M54" s="147">
        <f t="shared" si="6"/>
        <v>1502.5</v>
      </c>
      <c r="N54" s="148">
        <f t="shared" si="7"/>
        <v>23497.5</v>
      </c>
    </row>
    <row r="55" spans="1:17" ht="27" customHeight="1" x14ac:dyDescent="0.45">
      <c r="A55" s="9">
        <v>47</v>
      </c>
      <c r="B55" s="156" t="s">
        <v>334</v>
      </c>
      <c r="C55" s="130" t="s">
        <v>245</v>
      </c>
      <c r="D55" s="130" t="s">
        <v>52</v>
      </c>
      <c r="E55" s="130" t="s">
        <v>19</v>
      </c>
      <c r="F55" s="130" t="s">
        <v>218</v>
      </c>
      <c r="G55" s="146">
        <v>25000</v>
      </c>
      <c r="H55" s="147">
        <v>0</v>
      </c>
      <c r="I55" s="147">
        <v>25</v>
      </c>
      <c r="J55" s="147">
        <v>717.5</v>
      </c>
      <c r="K55" s="147">
        <v>760</v>
      </c>
      <c r="L55" s="147">
        <v>0</v>
      </c>
      <c r="M55" s="147">
        <f t="shared" ref="M55" si="8">+H55+I55+J55+K55+L55</f>
        <v>1502.5</v>
      </c>
      <c r="N55" s="148">
        <f t="shared" ref="N55" si="9">+G55-M55</f>
        <v>23497.5</v>
      </c>
      <c r="O55" s="115"/>
      <c r="P55" s="115"/>
      <c r="Q55" s="115"/>
    </row>
    <row r="56" spans="1:17" ht="27" customHeight="1" x14ac:dyDescent="0.45">
      <c r="A56" s="9">
        <v>48</v>
      </c>
      <c r="B56" s="156" t="s">
        <v>335</v>
      </c>
      <c r="C56" s="130" t="s">
        <v>336</v>
      </c>
      <c r="D56" s="130" t="s">
        <v>91</v>
      </c>
      <c r="E56" s="130" t="s">
        <v>19</v>
      </c>
      <c r="F56" s="130" t="s">
        <v>218</v>
      </c>
      <c r="G56" s="146">
        <v>25000</v>
      </c>
      <c r="H56" s="147">
        <v>0</v>
      </c>
      <c r="I56" s="147">
        <v>25</v>
      </c>
      <c r="J56" s="147">
        <v>717.5</v>
      </c>
      <c r="K56" s="147">
        <v>760</v>
      </c>
      <c r="L56" s="147">
        <v>0</v>
      </c>
      <c r="M56" s="147">
        <f t="shared" ref="M56" si="10">+H56+I56+J56+K56+L56</f>
        <v>1502.5</v>
      </c>
      <c r="N56" s="148">
        <f t="shared" ref="N56" si="11">+G56-M56</f>
        <v>23497.5</v>
      </c>
      <c r="O56" s="115"/>
      <c r="P56" s="115"/>
      <c r="Q56" s="115"/>
    </row>
    <row r="57" spans="1:17" ht="27" customHeight="1" x14ac:dyDescent="0.45">
      <c r="A57" s="9">
        <v>49</v>
      </c>
      <c r="B57" s="156" t="s">
        <v>348</v>
      </c>
      <c r="C57" s="130" t="s">
        <v>345</v>
      </c>
      <c r="D57" s="130" t="s">
        <v>346</v>
      </c>
      <c r="E57" s="130" t="s">
        <v>19</v>
      </c>
      <c r="F57" s="130" t="s">
        <v>218</v>
      </c>
      <c r="G57" s="146">
        <v>25000</v>
      </c>
      <c r="H57" s="147">
        <v>0</v>
      </c>
      <c r="I57" s="147">
        <v>25</v>
      </c>
      <c r="J57" s="147">
        <v>717.5</v>
      </c>
      <c r="K57" s="147">
        <v>760</v>
      </c>
      <c r="L57" s="147">
        <v>0</v>
      </c>
      <c r="M57" s="147">
        <f t="shared" ref="M57" si="12">+H57+I57+J57+K57+L57</f>
        <v>1502.5</v>
      </c>
      <c r="N57" s="148">
        <f t="shared" ref="N57" si="13">+G57-M57</f>
        <v>23497.5</v>
      </c>
      <c r="O57" s="115"/>
      <c r="P57" s="115"/>
      <c r="Q57" s="115"/>
    </row>
    <row r="58" spans="1:17" ht="27" customHeight="1" x14ac:dyDescent="0.45">
      <c r="A58" s="9">
        <v>50</v>
      </c>
      <c r="B58" s="156" t="s">
        <v>89</v>
      </c>
      <c r="C58" s="130" t="s">
        <v>85</v>
      </c>
      <c r="D58" s="130" t="s">
        <v>88</v>
      </c>
      <c r="E58" s="130" t="s">
        <v>30</v>
      </c>
      <c r="F58" s="130" t="s">
        <v>218</v>
      </c>
      <c r="G58" s="146">
        <v>23546.25</v>
      </c>
      <c r="H58" s="147">
        <v>0</v>
      </c>
      <c r="I58" s="147">
        <v>25</v>
      </c>
      <c r="J58" s="147">
        <v>675.78</v>
      </c>
      <c r="K58" s="147">
        <v>715.81</v>
      </c>
      <c r="L58" s="147">
        <v>0</v>
      </c>
      <c r="M58" s="147">
        <f t="shared" si="6"/>
        <v>1416.59</v>
      </c>
      <c r="N58" s="148">
        <f t="shared" si="7"/>
        <v>22129.66</v>
      </c>
    </row>
    <row r="59" spans="1:17" ht="27" customHeight="1" x14ac:dyDescent="0.45">
      <c r="A59" s="9">
        <v>51</v>
      </c>
      <c r="B59" s="156" t="s">
        <v>90</v>
      </c>
      <c r="C59" s="130" t="s">
        <v>282</v>
      </c>
      <c r="D59" s="130" t="s">
        <v>52</v>
      </c>
      <c r="E59" s="130" t="s">
        <v>30</v>
      </c>
      <c r="F59" s="130" t="s">
        <v>218</v>
      </c>
      <c r="G59" s="146">
        <v>23546.25</v>
      </c>
      <c r="H59" s="147">
        <v>0</v>
      </c>
      <c r="I59" s="147">
        <v>25</v>
      </c>
      <c r="J59" s="147">
        <v>675.78</v>
      </c>
      <c r="K59" s="147">
        <v>715.81</v>
      </c>
      <c r="L59" s="147">
        <v>2715.14</v>
      </c>
      <c r="M59" s="147">
        <f t="shared" si="6"/>
        <v>4131.7299999999996</v>
      </c>
      <c r="N59" s="148">
        <f t="shared" si="7"/>
        <v>19414.52</v>
      </c>
    </row>
    <row r="60" spans="1:17" ht="27" customHeight="1" x14ac:dyDescent="0.45">
      <c r="A60" s="9">
        <v>52</v>
      </c>
      <c r="B60" s="156" t="s">
        <v>93</v>
      </c>
      <c r="C60" s="130" t="s">
        <v>284</v>
      </c>
      <c r="D60" s="130" t="s">
        <v>52</v>
      </c>
      <c r="E60" s="130" t="s">
        <v>19</v>
      </c>
      <c r="F60" s="130" t="s">
        <v>218</v>
      </c>
      <c r="G60" s="146">
        <v>23000</v>
      </c>
      <c r="H60" s="147">
        <v>0</v>
      </c>
      <c r="I60" s="147">
        <v>25</v>
      </c>
      <c r="J60" s="147">
        <v>660.1</v>
      </c>
      <c r="K60" s="147">
        <v>699.2</v>
      </c>
      <c r="L60" s="147">
        <v>0</v>
      </c>
      <c r="M60" s="147">
        <f t="shared" si="6"/>
        <v>1384.3000000000002</v>
      </c>
      <c r="N60" s="148">
        <f t="shared" si="7"/>
        <v>21615.7</v>
      </c>
    </row>
    <row r="61" spans="1:17" ht="27" customHeight="1" x14ac:dyDescent="0.45">
      <c r="A61" s="9">
        <v>53</v>
      </c>
      <c r="B61" s="156" t="s">
        <v>92</v>
      </c>
      <c r="C61" s="130" t="s">
        <v>283</v>
      </c>
      <c r="D61" s="130" t="s">
        <v>52</v>
      </c>
      <c r="E61" s="130" t="s">
        <v>19</v>
      </c>
      <c r="F61" s="130" t="s">
        <v>218</v>
      </c>
      <c r="G61" s="146">
        <v>23000</v>
      </c>
      <c r="H61" s="147">
        <v>0</v>
      </c>
      <c r="I61" s="147">
        <v>25</v>
      </c>
      <c r="J61" s="147">
        <v>660.1</v>
      </c>
      <c r="K61" s="147">
        <v>699.2</v>
      </c>
      <c r="L61" s="147">
        <v>0</v>
      </c>
      <c r="M61" s="147">
        <f t="shared" si="6"/>
        <v>1384.3000000000002</v>
      </c>
      <c r="N61" s="148">
        <f t="shared" si="7"/>
        <v>21615.7</v>
      </c>
    </row>
    <row r="62" spans="1:17" ht="22.5" customHeight="1" x14ac:dyDescent="0.45">
      <c r="A62" s="9">
        <v>54</v>
      </c>
      <c r="B62" s="156" t="s">
        <v>269</v>
      </c>
      <c r="C62" s="130" t="s">
        <v>253</v>
      </c>
      <c r="D62" s="130" t="s">
        <v>91</v>
      </c>
      <c r="E62" s="130" t="s">
        <v>19</v>
      </c>
      <c r="F62" s="130" t="s">
        <v>218</v>
      </c>
      <c r="G62" s="146">
        <v>23000</v>
      </c>
      <c r="H62" s="147">
        <v>0</v>
      </c>
      <c r="I62" s="147">
        <v>25</v>
      </c>
      <c r="J62" s="147">
        <v>660.1</v>
      </c>
      <c r="K62" s="147">
        <v>699.2</v>
      </c>
      <c r="L62" s="147">
        <v>0</v>
      </c>
      <c r="M62" s="147">
        <f t="shared" si="6"/>
        <v>1384.3000000000002</v>
      </c>
      <c r="N62" s="148">
        <f t="shared" si="7"/>
        <v>21615.7</v>
      </c>
    </row>
    <row r="63" spans="1:17" ht="22.5" customHeight="1" x14ac:dyDescent="0.45">
      <c r="A63" s="9">
        <v>55</v>
      </c>
      <c r="B63" s="156" t="s">
        <v>347</v>
      </c>
      <c r="C63" s="130" t="s">
        <v>245</v>
      </c>
      <c r="D63" s="130" t="s">
        <v>96</v>
      </c>
      <c r="E63" s="130" t="s">
        <v>19</v>
      </c>
      <c r="F63" s="130" t="s">
        <v>217</v>
      </c>
      <c r="G63" s="146">
        <v>21934</v>
      </c>
      <c r="H63" s="147">
        <v>0</v>
      </c>
      <c r="I63" s="147">
        <v>25</v>
      </c>
      <c r="J63" s="147">
        <v>629.51</v>
      </c>
      <c r="K63" s="147">
        <v>666.79</v>
      </c>
      <c r="L63" s="147">
        <v>0</v>
      </c>
      <c r="M63" s="147">
        <f t="shared" si="6"/>
        <v>1321.3</v>
      </c>
      <c r="N63" s="148">
        <f t="shared" si="7"/>
        <v>20612.7</v>
      </c>
    </row>
    <row r="64" spans="1:17" ht="24" customHeight="1" x14ac:dyDescent="0.45">
      <c r="A64" s="9">
        <v>56</v>
      </c>
      <c r="B64" s="156" t="s">
        <v>97</v>
      </c>
      <c r="C64" s="130" t="s">
        <v>278</v>
      </c>
      <c r="D64" s="82" t="s">
        <v>60</v>
      </c>
      <c r="E64" s="130" t="s">
        <v>19</v>
      </c>
      <c r="F64" s="130" t="s">
        <v>217</v>
      </c>
      <c r="G64" s="146">
        <v>21175</v>
      </c>
      <c r="H64" s="147">
        <v>0</v>
      </c>
      <c r="I64" s="147">
        <v>25</v>
      </c>
      <c r="J64" s="147">
        <v>607.72</v>
      </c>
      <c r="K64" s="147">
        <v>643.72</v>
      </c>
      <c r="L64" s="147">
        <v>0</v>
      </c>
      <c r="M64" s="147">
        <f t="shared" si="6"/>
        <v>1276.44</v>
      </c>
      <c r="N64" s="148">
        <f t="shared" si="7"/>
        <v>19898.560000000001</v>
      </c>
    </row>
    <row r="65" spans="1:17" ht="24" customHeight="1" x14ac:dyDescent="0.45">
      <c r="A65" s="9">
        <v>57</v>
      </c>
      <c r="B65" s="156" t="s">
        <v>230</v>
      </c>
      <c r="C65" s="130" t="s">
        <v>278</v>
      </c>
      <c r="D65" s="82" t="s">
        <v>60</v>
      </c>
      <c r="E65" s="130" t="s">
        <v>19</v>
      </c>
      <c r="F65" s="130" t="s">
        <v>217</v>
      </c>
      <c r="G65" s="146">
        <v>21175</v>
      </c>
      <c r="H65" s="147">
        <v>0</v>
      </c>
      <c r="I65" s="147">
        <v>25</v>
      </c>
      <c r="J65" s="147">
        <v>607.72</v>
      </c>
      <c r="K65" s="147">
        <v>643.72</v>
      </c>
      <c r="L65" s="147">
        <v>0</v>
      </c>
      <c r="M65" s="147">
        <f t="shared" si="6"/>
        <v>1276.44</v>
      </c>
      <c r="N65" s="148">
        <f t="shared" si="7"/>
        <v>19898.560000000001</v>
      </c>
      <c r="O65" s="115"/>
      <c r="P65" s="115"/>
      <c r="Q65" s="115"/>
    </row>
    <row r="66" spans="1:17" ht="24" customHeight="1" x14ac:dyDescent="0.45">
      <c r="A66" s="9">
        <v>58</v>
      </c>
      <c r="B66" s="156" t="s">
        <v>267</v>
      </c>
      <c r="C66" s="130" t="s">
        <v>245</v>
      </c>
      <c r="D66" s="156" t="s">
        <v>268</v>
      </c>
      <c r="E66" s="156" t="s">
        <v>19</v>
      </c>
      <c r="F66" s="156" t="s">
        <v>217</v>
      </c>
      <c r="G66" s="146">
        <v>20000</v>
      </c>
      <c r="H66" s="148">
        <v>0</v>
      </c>
      <c r="I66" s="148">
        <v>25</v>
      </c>
      <c r="J66" s="148">
        <v>574</v>
      </c>
      <c r="K66" s="148">
        <v>608</v>
      </c>
      <c r="L66" s="148">
        <v>0</v>
      </c>
      <c r="M66" s="147">
        <f t="shared" si="6"/>
        <v>1207</v>
      </c>
      <c r="N66" s="148">
        <f t="shared" si="7"/>
        <v>18793</v>
      </c>
    </row>
    <row r="67" spans="1:17" ht="24" customHeight="1" x14ac:dyDescent="0.45">
      <c r="A67" s="9">
        <v>59</v>
      </c>
      <c r="B67" s="156" t="s">
        <v>99</v>
      </c>
      <c r="C67" s="130" t="s">
        <v>245</v>
      </c>
      <c r="D67" s="130" t="s">
        <v>96</v>
      </c>
      <c r="E67" s="130" t="s">
        <v>19</v>
      </c>
      <c r="F67" s="130" t="s">
        <v>217</v>
      </c>
      <c r="G67" s="146">
        <v>20000</v>
      </c>
      <c r="H67" s="147">
        <v>0</v>
      </c>
      <c r="I67" s="147">
        <v>25</v>
      </c>
      <c r="J67" s="147">
        <v>574</v>
      </c>
      <c r="K67" s="147">
        <v>608</v>
      </c>
      <c r="L67" s="147">
        <v>0</v>
      </c>
      <c r="M67" s="147">
        <f t="shared" si="6"/>
        <v>1207</v>
      </c>
      <c r="N67" s="148">
        <f t="shared" si="7"/>
        <v>18793</v>
      </c>
    </row>
    <row r="68" spans="1:17" ht="27" customHeight="1" x14ac:dyDescent="0.45">
      <c r="A68" s="9">
        <v>60</v>
      </c>
      <c r="B68" s="156" t="s">
        <v>100</v>
      </c>
      <c r="C68" s="130" t="s">
        <v>245</v>
      </c>
      <c r="D68" s="130" t="s">
        <v>77</v>
      </c>
      <c r="E68" s="130" t="s">
        <v>19</v>
      </c>
      <c r="F68" s="130" t="s">
        <v>217</v>
      </c>
      <c r="G68" s="146">
        <v>20000</v>
      </c>
      <c r="H68" s="147">
        <v>0</v>
      </c>
      <c r="I68" s="147">
        <v>25</v>
      </c>
      <c r="J68" s="147">
        <v>574</v>
      </c>
      <c r="K68" s="147">
        <v>608</v>
      </c>
      <c r="L68" s="147">
        <v>0</v>
      </c>
      <c r="M68" s="147">
        <f t="shared" si="6"/>
        <v>1207</v>
      </c>
      <c r="N68" s="148">
        <f t="shared" si="7"/>
        <v>18793</v>
      </c>
    </row>
    <row r="69" spans="1:17" ht="22.5" customHeight="1" x14ac:dyDescent="0.45">
      <c r="A69" s="9">
        <v>61</v>
      </c>
      <c r="B69" s="156" t="s">
        <v>101</v>
      </c>
      <c r="C69" s="130" t="s">
        <v>245</v>
      </c>
      <c r="D69" s="130" t="s">
        <v>77</v>
      </c>
      <c r="E69" s="130" t="s">
        <v>19</v>
      </c>
      <c r="F69" s="130" t="s">
        <v>217</v>
      </c>
      <c r="G69" s="146">
        <v>20000</v>
      </c>
      <c r="H69" s="147">
        <v>0</v>
      </c>
      <c r="I69" s="147">
        <v>25</v>
      </c>
      <c r="J69" s="147">
        <v>574</v>
      </c>
      <c r="K69" s="147">
        <v>608</v>
      </c>
      <c r="L69" s="147">
        <v>0</v>
      </c>
      <c r="M69" s="147">
        <f t="shared" si="6"/>
        <v>1207</v>
      </c>
      <c r="N69" s="148">
        <f t="shared" si="7"/>
        <v>18793</v>
      </c>
      <c r="O69" s="115"/>
      <c r="P69" s="115"/>
      <c r="Q69" s="115"/>
    </row>
    <row r="70" spans="1:17" ht="22.5" customHeight="1" x14ac:dyDescent="0.45">
      <c r="A70" s="9">
        <v>62</v>
      </c>
      <c r="B70" s="156" t="s">
        <v>341</v>
      </c>
      <c r="C70" s="130" t="s">
        <v>245</v>
      </c>
      <c r="D70" s="130" t="s">
        <v>77</v>
      </c>
      <c r="E70" s="130" t="s">
        <v>19</v>
      </c>
      <c r="F70" s="130" t="s">
        <v>217</v>
      </c>
      <c r="G70" s="146">
        <v>20000</v>
      </c>
      <c r="H70" s="147">
        <v>0</v>
      </c>
      <c r="I70" s="147">
        <v>25</v>
      </c>
      <c r="J70" s="147">
        <v>574</v>
      </c>
      <c r="K70" s="147">
        <v>608</v>
      </c>
      <c r="L70" s="147">
        <v>0</v>
      </c>
      <c r="M70" s="147">
        <f t="shared" ref="M70" si="14">+H70+I70+J70+K70+L70</f>
        <v>1207</v>
      </c>
      <c r="N70" s="148">
        <f t="shared" ref="N70" si="15">+G70-M70</f>
        <v>18793</v>
      </c>
      <c r="O70" s="115"/>
      <c r="P70" s="115"/>
      <c r="Q70" s="115"/>
    </row>
    <row r="71" spans="1:17" ht="22.5" customHeight="1" x14ac:dyDescent="0.45">
      <c r="A71" s="9">
        <v>63</v>
      </c>
      <c r="B71" s="156" t="s">
        <v>342</v>
      </c>
      <c r="C71" s="130" t="s">
        <v>245</v>
      </c>
      <c r="D71" s="130" t="s">
        <v>77</v>
      </c>
      <c r="E71" s="130" t="s">
        <v>19</v>
      </c>
      <c r="F71" s="130" t="s">
        <v>217</v>
      </c>
      <c r="G71" s="146">
        <v>20000</v>
      </c>
      <c r="H71" s="147">
        <v>0</v>
      </c>
      <c r="I71" s="147">
        <v>25</v>
      </c>
      <c r="J71" s="147">
        <v>574</v>
      </c>
      <c r="K71" s="147">
        <v>608</v>
      </c>
      <c r="L71" s="147">
        <v>0</v>
      </c>
      <c r="M71" s="147">
        <f t="shared" ref="M71" si="16">+H71+I71+J71+K71+L71</f>
        <v>1207</v>
      </c>
      <c r="N71" s="148">
        <f t="shared" ref="N71" si="17">+G71-M71</f>
        <v>18793</v>
      </c>
      <c r="O71" s="115"/>
      <c r="P71" s="115"/>
      <c r="Q71" s="115"/>
    </row>
    <row r="72" spans="1:17" ht="22.5" customHeight="1" x14ac:dyDescent="0.45">
      <c r="A72" s="9">
        <v>64</v>
      </c>
      <c r="B72" s="156" t="s">
        <v>106</v>
      </c>
      <c r="C72" s="130" t="s">
        <v>245</v>
      </c>
      <c r="D72" s="130" t="s">
        <v>96</v>
      </c>
      <c r="E72" s="130" t="s">
        <v>19</v>
      </c>
      <c r="F72" s="130" t="s">
        <v>218</v>
      </c>
      <c r="G72" s="146">
        <v>18000</v>
      </c>
      <c r="H72" s="147">
        <v>0</v>
      </c>
      <c r="I72" s="147">
        <v>25</v>
      </c>
      <c r="J72" s="147">
        <v>516.6</v>
      </c>
      <c r="K72" s="147">
        <v>547.20000000000005</v>
      </c>
      <c r="L72" s="147">
        <v>0</v>
      </c>
      <c r="M72" s="147">
        <f t="shared" si="6"/>
        <v>1088.8000000000002</v>
      </c>
      <c r="N72" s="148">
        <f t="shared" si="7"/>
        <v>16911.2</v>
      </c>
    </row>
    <row r="73" spans="1:17" ht="25.5" customHeight="1" x14ac:dyDescent="0.45">
      <c r="A73" s="9">
        <v>65</v>
      </c>
      <c r="B73" s="156" t="s">
        <v>103</v>
      </c>
      <c r="C73" s="130" t="s">
        <v>278</v>
      </c>
      <c r="D73" s="130" t="s">
        <v>104</v>
      </c>
      <c r="E73" s="130" t="s">
        <v>19</v>
      </c>
      <c r="F73" s="130" t="s">
        <v>217</v>
      </c>
      <c r="G73" s="146">
        <v>16500</v>
      </c>
      <c r="H73" s="147">
        <v>0</v>
      </c>
      <c r="I73" s="147">
        <v>25</v>
      </c>
      <c r="J73" s="147">
        <v>473.55</v>
      </c>
      <c r="K73" s="147">
        <v>501.6</v>
      </c>
      <c r="L73" s="147">
        <v>0</v>
      </c>
      <c r="M73" s="147">
        <f t="shared" si="6"/>
        <v>1000.1500000000001</v>
      </c>
      <c r="N73" s="148">
        <f t="shared" si="7"/>
        <v>15499.85</v>
      </c>
    </row>
    <row r="74" spans="1:17" ht="25.5" customHeight="1" x14ac:dyDescent="0.45">
      <c r="A74" s="9">
        <v>66</v>
      </c>
      <c r="B74" s="156" t="s">
        <v>108</v>
      </c>
      <c r="C74" s="130" t="s">
        <v>245</v>
      </c>
      <c r="D74" s="130" t="s">
        <v>96</v>
      </c>
      <c r="E74" s="130" t="s">
        <v>19</v>
      </c>
      <c r="F74" s="130" t="s">
        <v>218</v>
      </c>
      <c r="G74" s="146">
        <v>15000</v>
      </c>
      <c r="H74" s="147">
        <v>0</v>
      </c>
      <c r="I74" s="147">
        <v>25</v>
      </c>
      <c r="J74" s="147">
        <v>430.5</v>
      </c>
      <c r="K74" s="147">
        <v>456</v>
      </c>
      <c r="L74" s="147">
        <v>0</v>
      </c>
      <c r="M74" s="147">
        <f t="shared" si="6"/>
        <v>911.5</v>
      </c>
      <c r="N74" s="148">
        <f t="shared" si="7"/>
        <v>14088.5</v>
      </c>
    </row>
    <row r="75" spans="1:17" ht="25.5" customHeight="1" x14ac:dyDescent="0.45">
      <c r="A75" s="9">
        <v>67</v>
      </c>
      <c r="B75" s="156" t="s">
        <v>109</v>
      </c>
      <c r="C75" s="130" t="s">
        <v>245</v>
      </c>
      <c r="D75" s="130" t="s">
        <v>96</v>
      </c>
      <c r="E75" s="130" t="s">
        <v>19</v>
      </c>
      <c r="F75" s="130" t="s">
        <v>218</v>
      </c>
      <c r="G75" s="146">
        <v>15000</v>
      </c>
      <c r="H75" s="147">
        <v>0</v>
      </c>
      <c r="I75" s="147">
        <v>25</v>
      </c>
      <c r="J75" s="147">
        <v>430.5</v>
      </c>
      <c r="K75" s="147">
        <v>456</v>
      </c>
      <c r="L75" s="147">
        <v>0</v>
      </c>
      <c r="M75" s="147">
        <v>911.5</v>
      </c>
      <c r="N75" s="148">
        <f t="shared" si="7"/>
        <v>14088.5</v>
      </c>
    </row>
    <row r="76" spans="1:17" ht="24" customHeight="1" x14ac:dyDescent="0.45">
      <c r="A76" s="9">
        <v>68</v>
      </c>
      <c r="B76" s="156" t="s">
        <v>110</v>
      </c>
      <c r="C76" s="130" t="s">
        <v>245</v>
      </c>
      <c r="D76" s="130" t="s">
        <v>96</v>
      </c>
      <c r="E76" s="130" t="s">
        <v>19</v>
      </c>
      <c r="F76" s="130" t="s">
        <v>218</v>
      </c>
      <c r="G76" s="146">
        <v>15000</v>
      </c>
      <c r="H76" s="147">
        <v>0</v>
      </c>
      <c r="I76" s="147">
        <v>25</v>
      </c>
      <c r="J76" s="147">
        <v>430.5</v>
      </c>
      <c r="K76" s="147">
        <v>456</v>
      </c>
      <c r="L76" s="147">
        <v>0</v>
      </c>
      <c r="M76" s="147">
        <f t="shared" ref="M76:M87" si="18">+H76+I76+J76+K76+L76</f>
        <v>911.5</v>
      </c>
      <c r="N76" s="148">
        <f t="shared" ref="N76:N87" si="19">+G76-M76</f>
        <v>14088.5</v>
      </c>
    </row>
    <row r="77" spans="1:17" s="199" customFormat="1" ht="23.25" customHeight="1" x14ac:dyDescent="0.45">
      <c r="A77" s="9">
        <v>69</v>
      </c>
      <c r="B77" s="156" t="s">
        <v>105</v>
      </c>
      <c r="C77" s="156" t="s">
        <v>245</v>
      </c>
      <c r="D77" s="156" t="s">
        <v>96</v>
      </c>
      <c r="E77" s="156" t="s">
        <v>19</v>
      </c>
      <c r="F77" s="156" t="s">
        <v>218</v>
      </c>
      <c r="G77" s="198">
        <v>15000</v>
      </c>
      <c r="H77" s="148">
        <v>0</v>
      </c>
      <c r="I77" s="148">
        <v>25</v>
      </c>
      <c r="J77" s="148">
        <v>430.5</v>
      </c>
      <c r="K77" s="148">
        <v>456</v>
      </c>
      <c r="L77" s="148">
        <v>0</v>
      </c>
      <c r="M77" s="148">
        <f t="shared" si="18"/>
        <v>911.5</v>
      </c>
      <c r="N77" s="148">
        <f t="shared" si="19"/>
        <v>14088.5</v>
      </c>
    </row>
    <row r="78" spans="1:17" s="199" customFormat="1" ht="23.25" customHeight="1" x14ac:dyDescent="0.45">
      <c r="A78" s="9">
        <v>70</v>
      </c>
      <c r="B78" s="156" t="s">
        <v>111</v>
      </c>
      <c r="C78" s="156" t="s">
        <v>245</v>
      </c>
      <c r="D78" s="156" t="s">
        <v>96</v>
      </c>
      <c r="E78" s="156" t="s">
        <v>19</v>
      </c>
      <c r="F78" s="156" t="s">
        <v>218</v>
      </c>
      <c r="G78" s="198">
        <v>15000</v>
      </c>
      <c r="H78" s="148">
        <v>0</v>
      </c>
      <c r="I78" s="148">
        <v>25</v>
      </c>
      <c r="J78" s="148">
        <v>430.5</v>
      </c>
      <c r="K78" s="148">
        <v>456</v>
      </c>
      <c r="L78" s="148">
        <v>0</v>
      </c>
      <c r="M78" s="148">
        <f t="shared" si="18"/>
        <v>911.5</v>
      </c>
      <c r="N78" s="148">
        <f t="shared" si="19"/>
        <v>14088.5</v>
      </c>
    </row>
    <row r="79" spans="1:17" ht="23.25" customHeight="1" x14ac:dyDescent="0.45">
      <c r="A79" s="9">
        <v>71</v>
      </c>
      <c r="B79" s="156" t="s">
        <v>107</v>
      </c>
      <c r="C79" s="130" t="s">
        <v>245</v>
      </c>
      <c r="D79" s="130" t="s">
        <v>96</v>
      </c>
      <c r="E79" s="130" t="s">
        <v>19</v>
      </c>
      <c r="F79" s="130" t="s">
        <v>218</v>
      </c>
      <c r="G79" s="146">
        <v>15000</v>
      </c>
      <c r="H79" s="147">
        <v>0</v>
      </c>
      <c r="I79" s="147">
        <v>25</v>
      </c>
      <c r="J79" s="147">
        <v>430.5</v>
      </c>
      <c r="K79" s="147">
        <v>456</v>
      </c>
      <c r="L79" s="147">
        <v>0</v>
      </c>
      <c r="M79" s="147">
        <f t="shared" si="18"/>
        <v>911.5</v>
      </c>
      <c r="N79" s="148">
        <f t="shared" si="19"/>
        <v>14088.5</v>
      </c>
    </row>
    <row r="80" spans="1:17" s="199" customFormat="1" ht="23.25" customHeight="1" x14ac:dyDescent="0.45">
      <c r="A80" s="9">
        <v>72</v>
      </c>
      <c r="B80" s="156" t="s">
        <v>231</v>
      </c>
      <c r="C80" s="156" t="s">
        <v>245</v>
      </c>
      <c r="D80" s="156" t="s">
        <v>96</v>
      </c>
      <c r="E80" s="156" t="s">
        <v>19</v>
      </c>
      <c r="F80" s="156" t="s">
        <v>218</v>
      </c>
      <c r="G80" s="198">
        <v>15000</v>
      </c>
      <c r="H80" s="148">
        <v>0</v>
      </c>
      <c r="I80" s="148">
        <v>25</v>
      </c>
      <c r="J80" s="148">
        <v>430.5</v>
      </c>
      <c r="K80" s="148">
        <v>456</v>
      </c>
      <c r="L80" s="148">
        <v>0</v>
      </c>
      <c r="M80" s="148">
        <f t="shared" si="18"/>
        <v>911.5</v>
      </c>
      <c r="N80" s="148">
        <f t="shared" si="19"/>
        <v>14088.5</v>
      </c>
    </row>
    <row r="81" spans="1:17" s="199" customFormat="1" ht="23.25" customHeight="1" x14ac:dyDescent="0.45">
      <c r="A81" s="9">
        <v>73</v>
      </c>
      <c r="B81" s="156" t="s">
        <v>270</v>
      </c>
      <c r="C81" s="156" t="s">
        <v>245</v>
      </c>
      <c r="D81" s="156" t="s">
        <v>96</v>
      </c>
      <c r="E81" s="156" t="s">
        <v>19</v>
      </c>
      <c r="F81" s="156" t="s">
        <v>218</v>
      </c>
      <c r="G81" s="198">
        <v>15000</v>
      </c>
      <c r="H81" s="148">
        <v>0</v>
      </c>
      <c r="I81" s="148">
        <v>25</v>
      </c>
      <c r="J81" s="148">
        <v>430.5</v>
      </c>
      <c r="K81" s="148">
        <v>456</v>
      </c>
      <c r="L81" s="148">
        <v>0</v>
      </c>
      <c r="M81" s="148">
        <f t="shared" si="18"/>
        <v>911.5</v>
      </c>
      <c r="N81" s="148">
        <f t="shared" si="19"/>
        <v>14088.5</v>
      </c>
    </row>
    <row r="82" spans="1:17" s="199" customFormat="1" ht="21" customHeight="1" x14ac:dyDescent="0.45">
      <c r="A82" s="9">
        <v>74</v>
      </c>
      <c r="B82" s="156" t="s">
        <v>271</v>
      </c>
      <c r="C82" s="156" t="s">
        <v>245</v>
      </c>
      <c r="D82" s="156" t="s">
        <v>96</v>
      </c>
      <c r="E82" s="156" t="s">
        <v>19</v>
      </c>
      <c r="F82" s="156" t="s">
        <v>218</v>
      </c>
      <c r="G82" s="198">
        <v>15000</v>
      </c>
      <c r="H82" s="148">
        <v>0</v>
      </c>
      <c r="I82" s="148">
        <v>25</v>
      </c>
      <c r="J82" s="148">
        <v>430.5</v>
      </c>
      <c r="K82" s="148">
        <v>456</v>
      </c>
      <c r="L82" s="148">
        <v>0</v>
      </c>
      <c r="M82" s="148">
        <f t="shared" si="18"/>
        <v>911.5</v>
      </c>
      <c r="N82" s="148">
        <f t="shared" si="19"/>
        <v>14088.5</v>
      </c>
    </row>
    <row r="83" spans="1:17" ht="22.5" customHeight="1" x14ac:dyDescent="0.45">
      <c r="A83" s="9">
        <v>75</v>
      </c>
      <c r="B83" s="156" t="s">
        <v>232</v>
      </c>
      <c r="C83" s="130" t="s">
        <v>245</v>
      </c>
      <c r="D83" s="130" t="s">
        <v>96</v>
      </c>
      <c r="E83" s="130" t="s">
        <v>19</v>
      </c>
      <c r="F83" s="130" t="s">
        <v>218</v>
      </c>
      <c r="G83" s="146">
        <v>15000</v>
      </c>
      <c r="H83" s="147">
        <v>0</v>
      </c>
      <c r="I83" s="147">
        <v>25</v>
      </c>
      <c r="J83" s="147">
        <v>430.5</v>
      </c>
      <c r="K83" s="147">
        <v>456</v>
      </c>
      <c r="L83" s="147">
        <v>0</v>
      </c>
      <c r="M83" s="147">
        <f t="shared" si="18"/>
        <v>911.5</v>
      </c>
      <c r="N83" s="148">
        <f t="shared" si="19"/>
        <v>14088.5</v>
      </c>
    </row>
    <row r="84" spans="1:17" ht="22.5" x14ac:dyDescent="0.45">
      <c r="A84" s="9">
        <v>76</v>
      </c>
      <c r="B84" s="156" t="s">
        <v>233</v>
      </c>
      <c r="C84" s="130" t="s">
        <v>245</v>
      </c>
      <c r="D84" s="130" t="s">
        <v>96</v>
      </c>
      <c r="E84" s="130" t="s">
        <v>19</v>
      </c>
      <c r="F84" s="130" t="s">
        <v>218</v>
      </c>
      <c r="G84" s="146">
        <v>15000</v>
      </c>
      <c r="H84" s="147">
        <v>0</v>
      </c>
      <c r="I84" s="147">
        <v>25</v>
      </c>
      <c r="J84" s="147">
        <v>430.5</v>
      </c>
      <c r="K84" s="147">
        <v>456</v>
      </c>
      <c r="L84" s="147">
        <v>0</v>
      </c>
      <c r="M84" s="147">
        <f t="shared" si="18"/>
        <v>911.5</v>
      </c>
      <c r="N84" s="148">
        <f t="shared" si="19"/>
        <v>14088.5</v>
      </c>
    </row>
    <row r="85" spans="1:17" ht="22.5" x14ac:dyDescent="0.45">
      <c r="A85" s="9">
        <v>77</v>
      </c>
      <c r="B85" s="156" t="s">
        <v>272</v>
      </c>
      <c r="C85" s="130" t="s">
        <v>245</v>
      </c>
      <c r="D85" s="130" t="s">
        <v>96</v>
      </c>
      <c r="E85" s="156" t="s">
        <v>19</v>
      </c>
      <c r="F85" s="130" t="s">
        <v>218</v>
      </c>
      <c r="G85" s="146">
        <v>15000</v>
      </c>
      <c r="H85" s="148">
        <v>0</v>
      </c>
      <c r="I85" s="148">
        <v>25</v>
      </c>
      <c r="J85" s="148">
        <v>430.5</v>
      </c>
      <c r="K85" s="148">
        <v>456</v>
      </c>
      <c r="L85" s="148">
        <v>0</v>
      </c>
      <c r="M85" s="147">
        <f t="shared" si="18"/>
        <v>911.5</v>
      </c>
      <c r="N85" s="148">
        <f t="shared" si="19"/>
        <v>14088.5</v>
      </c>
    </row>
    <row r="86" spans="1:17" ht="27" customHeight="1" x14ac:dyDescent="0.45">
      <c r="A86" s="9">
        <v>78</v>
      </c>
      <c r="B86" s="156" t="s">
        <v>292</v>
      </c>
      <c r="C86" s="130" t="s">
        <v>245</v>
      </c>
      <c r="D86" s="130" t="s">
        <v>96</v>
      </c>
      <c r="E86" s="156" t="s">
        <v>19</v>
      </c>
      <c r="F86" s="130" t="s">
        <v>218</v>
      </c>
      <c r="G86" s="146">
        <v>15000</v>
      </c>
      <c r="H86" s="148">
        <v>0</v>
      </c>
      <c r="I86" s="148">
        <v>25</v>
      </c>
      <c r="J86" s="148">
        <v>430.5</v>
      </c>
      <c r="K86" s="148">
        <v>456</v>
      </c>
      <c r="L86" s="148">
        <v>0</v>
      </c>
      <c r="M86" s="147">
        <f t="shared" si="18"/>
        <v>911.5</v>
      </c>
      <c r="N86" s="148">
        <f t="shared" si="19"/>
        <v>14088.5</v>
      </c>
    </row>
    <row r="87" spans="1:17" s="199" customFormat="1" ht="27" customHeight="1" x14ac:dyDescent="0.45">
      <c r="A87" s="9">
        <v>79</v>
      </c>
      <c r="B87" s="156" t="s">
        <v>112</v>
      </c>
      <c r="C87" s="156" t="s">
        <v>245</v>
      </c>
      <c r="D87" s="156" t="s">
        <v>96</v>
      </c>
      <c r="E87" s="156" t="s">
        <v>19</v>
      </c>
      <c r="F87" s="156" t="s">
        <v>218</v>
      </c>
      <c r="G87" s="198">
        <v>12000</v>
      </c>
      <c r="H87" s="148">
        <v>0</v>
      </c>
      <c r="I87" s="148">
        <v>25</v>
      </c>
      <c r="J87" s="148">
        <v>344.4</v>
      </c>
      <c r="K87" s="148">
        <v>364.8</v>
      </c>
      <c r="L87" s="148">
        <v>5030</v>
      </c>
      <c r="M87" s="148">
        <f t="shared" si="18"/>
        <v>5764.2</v>
      </c>
      <c r="N87" s="148">
        <f t="shared" si="19"/>
        <v>6235.8</v>
      </c>
    </row>
    <row r="88" spans="1:17" ht="27" customHeight="1" x14ac:dyDescent="0.45">
      <c r="A88" s="192" t="s">
        <v>221</v>
      </c>
      <c r="B88" s="193"/>
      <c r="C88" s="193"/>
      <c r="D88" s="193"/>
      <c r="E88" s="193"/>
      <c r="F88" s="194"/>
      <c r="G88" s="158">
        <f t="shared" ref="G88:N88" si="20">SUM(G9:G87)</f>
        <v>2798041.5</v>
      </c>
      <c r="H88" s="157">
        <f t="shared" si="20"/>
        <v>115082.72999999997</v>
      </c>
      <c r="I88" s="157">
        <f t="shared" si="20"/>
        <v>1975</v>
      </c>
      <c r="J88" s="157">
        <f t="shared" si="20"/>
        <v>80303.800000000032</v>
      </c>
      <c r="K88" s="157">
        <f t="shared" si="20"/>
        <v>82708.26999999999</v>
      </c>
      <c r="L88" s="145">
        <f t="shared" si="20"/>
        <v>39392.959999999999</v>
      </c>
      <c r="M88" s="145">
        <f t="shared" si="20"/>
        <v>319462.75999999989</v>
      </c>
      <c r="N88" s="145">
        <f t="shared" si="20"/>
        <v>2478578.7400000002</v>
      </c>
    </row>
    <row r="90" spans="1:17" ht="22.5" x14ac:dyDescent="0.45">
      <c r="A90" s="14"/>
      <c r="B90" s="118"/>
      <c r="C90" s="118"/>
      <c r="D90" s="118"/>
      <c r="E90" s="118"/>
      <c r="F90" s="118"/>
      <c r="G90" s="159"/>
      <c r="H90" s="139"/>
      <c r="I90" s="139"/>
      <c r="J90" s="139"/>
      <c r="K90" s="139"/>
      <c r="L90" s="151"/>
      <c r="M90" s="151"/>
      <c r="N90" s="151"/>
      <c r="O90" s="140"/>
    </row>
    <row r="91" spans="1:17" ht="22.5" x14ac:dyDescent="0.45">
      <c r="A91" s="18"/>
      <c r="B91" s="118"/>
      <c r="C91" s="118"/>
      <c r="D91" s="118"/>
      <c r="E91" s="118"/>
      <c r="F91" s="118"/>
      <c r="G91" s="160"/>
      <c r="H91" s="141"/>
      <c r="I91" s="141"/>
      <c r="J91" s="141"/>
      <c r="K91" s="142"/>
      <c r="L91" s="152"/>
      <c r="M91" s="152"/>
      <c r="N91" s="155"/>
      <c r="O91" s="140"/>
    </row>
    <row r="92" spans="1:17" ht="25.5" thickBot="1" x14ac:dyDescent="0.55000000000000004">
      <c r="A92" s="18"/>
      <c r="B92" s="86"/>
      <c r="C92" s="118"/>
      <c r="D92" s="118"/>
      <c r="E92" s="118"/>
      <c r="F92" s="118"/>
      <c r="G92" s="160"/>
      <c r="H92" s="162"/>
      <c r="I92" s="162"/>
      <c r="J92" s="162"/>
      <c r="K92" s="142"/>
      <c r="L92" s="152"/>
      <c r="M92" s="152"/>
      <c r="N92" s="155"/>
      <c r="O92" s="140"/>
    </row>
    <row r="93" spans="1:17" ht="27" x14ac:dyDescent="0.5">
      <c r="A93" s="14"/>
      <c r="B93" s="171" t="s">
        <v>113</v>
      </c>
      <c r="C93" s="186"/>
      <c r="D93" s="186"/>
      <c r="E93" s="186"/>
      <c r="F93" s="186"/>
      <c r="G93" s="187"/>
      <c r="H93" s="188" t="s">
        <v>114</v>
      </c>
      <c r="I93" s="188"/>
      <c r="J93" s="188"/>
      <c r="K93" s="142"/>
      <c r="L93" s="152"/>
      <c r="M93" s="152"/>
      <c r="N93" s="155"/>
      <c r="O93" s="140"/>
    </row>
    <row r="94" spans="1:17" ht="27" x14ac:dyDescent="0.5">
      <c r="A94" s="140"/>
      <c r="B94" s="171" t="s">
        <v>222</v>
      </c>
      <c r="C94" s="189"/>
      <c r="D94" s="189"/>
      <c r="E94" s="189"/>
      <c r="F94" s="189"/>
      <c r="G94" s="190"/>
      <c r="H94" s="188" t="s">
        <v>115</v>
      </c>
      <c r="I94" s="188"/>
      <c r="J94" s="191"/>
      <c r="K94" s="140"/>
      <c r="L94" s="153"/>
      <c r="M94" s="153"/>
    </row>
    <row r="95" spans="1:17" ht="23.25" x14ac:dyDescent="0.35">
      <c r="A95" s="140"/>
      <c r="B95" s="189"/>
      <c r="C95" s="189"/>
      <c r="D95" s="189"/>
      <c r="E95" s="189"/>
      <c r="F95" s="189"/>
      <c r="G95" s="190"/>
      <c r="H95" s="189"/>
      <c r="I95" s="189"/>
      <c r="J95" s="189"/>
      <c r="K95" s="140"/>
      <c r="L95" s="153"/>
      <c r="M95" s="153"/>
      <c r="P95" s="143"/>
      <c r="Q95" s="143"/>
    </row>
    <row r="96" spans="1:17" ht="15.75" x14ac:dyDescent="0.25">
      <c r="O96" s="143"/>
      <c r="P96" s="143"/>
      <c r="Q96" s="143"/>
    </row>
  </sheetData>
  <sortState xmlns:xlrd2="http://schemas.microsoft.com/office/spreadsheetml/2017/richdata2" ref="A9:N87">
    <sortCondition descending="1" ref="G87"/>
  </sortState>
  <mergeCells count="4">
    <mergeCell ref="A4:N4"/>
    <mergeCell ref="A5:N5"/>
    <mergeCell ref="A6:N6"/>
    <mergeCell ref="A1:O1"/>
  </mergeCells>
  <printOptions horizontalCentered="1" verticalCentered="1"/>
  <pageMargins left="0.25" right="0.25" top="0.75" bottom="0.75" header="0.3" footer="0.3"/>
  <pageSetup paperSize="5" scale="39" fitToHeight="0" orientation="landscape" r:id="rId1"/>
  <rowBreaks count="2" manualBreakCount="2">
    <brk id="49" max="13" man="1"/>
    <brk id="96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55"/>
  <sheetViews>
    <sheetView view="pageBreakPreview" topLeftCell="A16" zoomScale="51" zoomScaleNormal="51" zoomScaleSheetLayoutView="51" workbookViewId="0">
      <selection activeCell="B31" sqref="B31"/>
    </sheetView>
  </sheetViews>
  <sheetFormatPr defaultColWidth="11.42578125" defaultRowHeight="15" x14ac:dyDescent="0.25"/>
  <cols>
    <col min="1" max="1" width="8.7109375" customWidth="1"/>
    <col min="2" max="2" width="56.85546875" style="89" customWidth="1"/>
    <col min="3" max="3" width="106.28515625" customWidth="1"/>
    <col min="4" max="4" width="40.42578125" customWidth="1"/>
    <col min="5" max="5" width="18.85546875" customWidth="1"/>
    <col min="6" max="6" width="21.28515625" customWidth="1"/>
    <col min="7" max="7" width="46.7109375" customWidth="1"/>
    <col min="8" max="8" width="22.140625" customWidth="1"/>
    <col min="9" max="9" width="19.42578125" customWidth="1"/>
    <col min="10" max="10" width="12.85546875" customWidth="1"/>
    <col min="11" max="11" width="17.5703125" customWidth="1"/>
    <col min="12" max="12" width="19.42578125" customWidth="1"/>
    <col min="13" max="13" width="17.28515625" customWidth="1"/>
    <col min="14" max="14" width="19.7109375" customWidth="1"/>
    <col min="15" max="15" width="22.140625" customWidth="1"/>
  </cols>
  <sheetData>
    <row r="1" spans="1:15" s="227" customFormat="1" ht="27" x14ac:dyDescent="0.5"/>
    <row r="2" spans="1:15" ht="27" x14ac:dyDescent="0.25">
      <c r="A2" s="37"/>
      <c r="B2" s="8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17.25" customHeight="1" x14ac:dyDescent="0.25">
      <c r="A3" s="170"/>
      <c r="B3" s="161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</row>
    <row r="4" spans="1:15" ht="27" x14ac:dyDescent="0.25">
      <c r="A4" s="226" t="s">
        <v>0</v>
      </c>
      <c r="B4" s="226"/>
      <c r="C4" s="226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6"/>
    </row>
    <row r="5" spans="1:15" ht="27" x14ac:dyDescent="0.25">
      <c r="A5" s="226" t="s">
        <v>349</v>
      </c>
      <c r="B5" s="226"/>
      <c r="C5" s="226"/>
      <c r="D5" s="226"/>
      <c r="E5" s="226"/>
      <c r="F5" s="226"/>
      <c r="G5" s="226"/>
      <c r="H5" s="226"/>
      <c r="I5" s="226"/>
      <c r="J5" s="226"/>
      <c r="K5" s="226"/>
      <c r="L5" s="226"/>
      <c r="M5" s="226"/>
      <c r="N5" s="226"/>
      <c r="O5" s="226"/>
    </row>
    <row r="6" spans="1:15" ht="27" x14ac:dyDescent="0.25">
      <c r="A6" s="226" t="s">
        <v>289</v>
      </c>
      <c r="B6" s="226"/>
      <c r="C6" s="226"/>
      <c r="D6" s="226"/>
      <c r="E6" s="226"/>
      <c r="F6" s="226"/>
      <c r="G6" s="226"/>
      <c r="H6" s="226"/>
      <c r="I6" s="226"/>
      <c r="J6" s="226"/>
      <c r="K6" s="226"/>
      <c r="L6" s="226"/>
      <c r="M6" s="226"/>
      <c r="N6" s="226"/>
      <c r="O6" s="226"/>
    </row>
    <row r="7" spans="1:15" ht="18.75" x14ac:dyDescent="0.4">
      <c r="A7" s="38"/>
      <c r="B7" s="8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90" x14ac:dyDescent="0.45">
      <c r="A8" s="39" t="s">
        <v>1</v>
      </c>
      <c r="B8" s="80" t="s">
        <v>2</v>
      </c>
      <c r="C8" s="6" t="s">
        <v>3</v>
      </c>
      <c r="D8" s="6" t="s">
        <v>4</v>
      </c>
      <c r="E8" s="7" t="s">
        <v>5</v>
      </c>
      <c r="F8" s="7" t="s">
        <v>216</v>
      </c>
      <c r="G8" s="7" t="s">
        <v>215</v>
      </c>
      <c r="H8" s="7" t="s">
        <v>220</v>
      </c>
      <c r="I8" s="6" t="s">
        <v>6</v>
      </c>
      <c r="J8" s="7" t="s">
        <v>7</v>
      </c>
      <c r="K8" s="6" t="s">
        <v>8</v>
      </c>
      <c r="L8" s="7" t="s">
        <v>9</v>
      </c>
      <c r="M8" s="7" t="s">
        <v>10</v>
      </c>
      <c r="N8" s="7" t="s">
        <v>11</v>
      </c>
      <c r="O8" s="6" t="s">
        <v>12</v>
      </c>
    </row>
    <row r="9" spans="1:15" ht="22.5" x14ac:dyDescent="0.45">
      <c r="A9" s="41">
        <v>1</v>
      </c>
      <c r="B9" s="210" t="s">
        <v>20</v>
      </c>
      <c r="C9" s="121" t="s">
        <v>285</v>
      </c>
      <c r="D9" s="121" t="s">
        <v>26</v>
      </c>
      <c r="E9" s="122" t="s">
        <v>227</v>
      </c>
      <c r="F9" s="122" t="s">
        <v>218</v>
      </c>
      <c r="G9" s="122" t="s">
        <v>295</v>
      </c>
      <c r="H9" s="123">
        <v>100000</v>
      </c>
      <c r="I9" s="124">
        <v>11767.91</v>
      </c>
      <c r="J9" s="124">
        <v>25</v>
      </c>
      <c r="K9" s="124">
        <v>2870</v>
      </c>
      <c r="L9" s="124">
        <v>3040</v>
      </c>
      <c r="M9" s="124">
        <v>1350.12</v>
      </c>
      <c r="N9" s="124">
        <f t="shared" ref="N9:N37" si="0">+I9+J9+K9+L9+M9</f>
        <v>19053.03</v>
      </c>
      <c r="O9" s="36">
        <f t="shared" ref="O9:O17" si="1">+H9-N9</f>
        <v>80946.97</v>
      </c>
    </row>
    <row r="10" spans="1:15" s="115" customFormat="1" ht="22.5" customHeight="1" x14ac:dyDescent="0.45">
      <c r="A10" s="9">
        <v>2</v>
      </c>
      <c r="B10" s="209" t="s">
        <v>17</v>
      </c>
      <c r="C10" s="130" t="s">
        <v>293</v>
      </c>
      <c r="D10" s="138" t="s">
        <v>29</v>
      </c>
      <c r="E10" s="130" t="s">
        <v>227</v>
      </c>
      <c r="F10" s="130" t="s">
        <v>217</v>
      </c>
      <c r="G10" s="134" t="s">
        <v>277</v>
      </c>
      <c r="H10" s="163">
        <v>100000</v>
      </c>
      <c r="I10" s="135">
        <v>12105.44</v>
      </c>
      <c r="J10" s="135">
        <v>25</v>
      </c>
      <c r="K10" s="135">
        <v>2870</v>
      </c>
      <c r="L10" s="135">
        <v>3040</v>
      </c>
      <c r="M10" s="135">
        <v>0</v>
      </c>
      <c r="N10" s="136">
        <f t="shared" si="0"/>
        <v>18040.440000000002</v>
      </c>
      <c r="O10" s="197">
        <f t="shared" si="1"/>
        <v>81959.56</v>
      </c>
    </row>
    <row r="11" spans="1:15" s="115" customFormat="1" ht="24.75" customHeight="1" x14ac:dyDescent="0.45">
      <c r="A11" s="41">
        <v>3</v>
      </c>
      <c r="B11" s="156" t="s">
        <v>300</v>
      </c>
      <c r="C11" s="130" t="s">
        <v>241</v>
      </c>
      <c r="D11" s="130" t="s">
        <v>29</v>
      </c>
      <c r="E11" s="130" t="s">
        <v>227</v>
      </c>
      <c r="F11" s="130" t="s">
        <v>217</v>
      </c>
      <c r="G11" s="134" t="s">
        <v>277</v>
      </c>
      <c r="H11" s="163">
        <v>95000</v>
      </c>
      <c r="I11" s="135">
        <v>10929.31</v>
      </c>
      <c r="J11" s="135">
        <v>25</v>
      </c>
      <c r="K11" s="135">
        <v>2726.5</v>
      </c>
      <c r="L11" s="135">
        <v>2888</v>
      </c>
      <c r="M11" s="135">
        <v>1376</v>
      </c>
      <c r="N11" s="136">
        <f t="shared" si="0"/>
        <v>17944.809999999998</v>
      </c>
      <c r="O11" s="197">
        <f t="shared" si="1"/>
        <v>77055.19</v>
      </c>
    </row>
    <row r="12" spans="1:15" ht="22.5" x14ac:dyDescent="0.45">
      <c r="A12" s="9">
        <v>4</v>
      </c>
      <c r="B12" s="200" t="s">
        <v>294</v>
      </c>
      <c r="C12" s="122" t="s">
        <v>251</v>
      </c>
      <c r="D12" s="122" t="s">
        <v>131</v>
      </c>
      <c r="E12" s="122" t="s">
        <v>227</v>
      </c>
      <c r="F12" s="122" t="s">
        <v>218</v>
      </c>
      <c r="G12" s="122" t="s">
        <v>239</v>
      </c>
      <c r="H12" s="123">
        <v>90000</v>
      </c>
      <c r="I12" s="124">
        <v>9753.19</v>
      </c>
      <c r="J12" s="124">
        <v>25</v>
      </c>
      <c r="K12" s="124">
        <v>2583</v>
      </c>
      <c r="L12" s="124">
        <v>2736</v>
      </c>
      <c r="M12" s="124">
        <v>0</v>
      </c>
      <c r="N12" s="124">
        <f t="shared" si="0"/>
        <v>15097.19</v>
      </c>
      <c r="O12" s="79">
        <f t="shared" si="1"/>
        <v>74902.81</v>
      </c>
    </row>
    <row r="13" spans="1:15" ht="22.5" x14ac:dyDescent="0.45">
      <c r="A13" s="41">
        <v>5</v>
      </c>
      <c r="B13" s="210" t="s">
        <v>24</v>
      </c>
      <c r="C13" s="122" t="s">
        <v>246</v>
      </c>
      <c r="D13" s="122" t="s">
        <v>26</v>
      </c>
      <c r="E13" s="122" t="s">
        <v>227</v>
      </c>
      <c r="F13" s="122" t="s">
        <v>218</v>
      </c>
      <c r="G13" s="216" t="s">
        <v>331</v>
      </c>
      <c r="H13" s="123">
        <v>85000</v>
      </c>
      <c r="I13" s="124">
        <v>8577.06</v>
      </c>
      <c r="J13" s="124">
        <v>25</v>
      </c>
      <c r="K13" s="124">
        <v>2439.5</v>
      </c>
      <c r="L13" s="124">
        <v>2584</v>
      </c>
      <c r="M13" s="124">
        <v>0</v>
      </c>
      <c r="N13" s="124">
        <f t="shared" si="0"/>
        <v>13625.56</v>
      </c>
      <c r="O13" s="79">
        <f t="shared" si="1"/>
        <v>71374.44</v>
      </c>
    </row>
    <row r="14" spans="1:15" s="64" customFormat="1" ht="22.5" x14ac:dyDescent="0.45">
      <c r="A14" s="9">
        <v>6</v>
      </c>
      <c r="B14" s="216" t="s">
        <v>311</v>
      </c>
      <c r="C14" s="201" t="s">
        <v>312</v>
      </c>
      <c r="D14" s="201" t="s">
        <v>29</v>
      </c>
      <c r="E14" s="201" t="s">
        <v>227</v>
      </c>
      <c r="F14" s="201" t="s">
        <v>217</v>
      </c>
      <c r="G14" s="200" t="s">
        <v>313</v>
      </c>
      <c r="H14" s="202">
        <v>75000</v>
      </c>
      <c r="I14" s="203">
        <v>6309.35</v>
      </c>
      <c r="J14" s="203">
        <v>25</v>
      </c>
      <c r="K14" s="203">
        <v>2152.5</v>
      </c>
      <c r="L14" s="203">
        <v>2280</v>
      </c>
      <c r="M14" s="203">
        <v>0</v>
      </c>
      <c r="N14" s="203">
        <f t="shared" ref="N14" si="2">+I14+J14+K14+L14+M14</f>
        <v>10766.85</v>
      </c>
      <c r="O14" s="79">
        <f t="shared" ref="O14" si="3">+H14-N14</f>
        <v>64233.15</v>
      </c>
    </row>
    <row r="15" spans="1:15" s="64" customFormat="1" ht="22.5" x14ac:dyDescent="0.45">
      <c r="A15" s="41">
        <v>7</v>
      </c>
      <c r="B15" s="216" t="s">
        <v>31</v>
      </c>
      <c r="C15" s="201" t="s">
        <v>255</v>
      </c>
      <c r="D15" s="201" t="s">
        <v>26</v>
      </c>
      <c r="E15" s="201" t="s">
        <v>227</v>
      </c>
      <c r="F15" s="201" t="s">
        <v>218</v>
      </c>
      <c r="G15" s="200" t="s">
        <v>277</v>
      </c>
      <c r="H15" s="202">
        <v>70000</v>
      </c>
      <c r="I15" s="203">
        <v>0</v>
      </c>
      <c r="J15" s="203">
        <v>25</v>
      </c>
      <c r="K15" s="203">
        <v>2009</v>
      </c>
      <c r="L15" s="203">
        <v>2128</v>
      </c>
      <c r="M15" s="203">
        <v>2700.24</v>
      </c>
      <c r="N15" s="203">
        <f t="shared" si="0"/>
        <v>6862.24</v>
      </c>
      <c r="O15" s="79">
        <f t="shared" si="1"/>
        <v>63137.760000000002</v>
      </c>
    </row>
    <row r="16" spans="1:15" ht="22.5" x14ac:dyDescent="0.45">
      <c r="A16" s="9">
        <v>8</v>
      </c>
      <c r="B16" s="216" t="s">
        <v>35</v>
      </c>
      <c r="C16" s="122" t="s">
        <v>253</v>
      </c>
      <c r="D16" s="122" t="s">
        <v>29</v>
      </c>
      <c r="E16" s="122" t="s">
        <v>227</v>
      </c>
      <c r="F16" s="122" t="s">
        <v>217</v>
      </c>
      <c r="G16" s="125" t="s">
        <v>275</v>
      </c>
      <c r="H16" s="123">
        <v>60000</v>
      </c>
      <c r="I16" s="124">
        <v>3486.65</v>
      </c>
      <c r="J16" s="124">
        <v>25</v>
      </c>
      <c r="K16" s="124">
        <v>1722</v>
      </c>
      <c r="L16" s="124">
        <v>1824</v>
      </c>
      <c r="M16" s="124">
        <v>0</v>
      </c>
      <c r="N16" s="124">
        <f t="shared" si="0"/>
        <v>7057.65</v>
      </c>
      <c r="O16" s="79">
        <f t="shared" si="1"/>
        <v>52942.35</v>
      </c>
    </row>
    <row r="17" spans="1:15" ht="22.5" x14ac:dyDescent="0.45">
      <c r="A17" s="41">
        <v>9</v>
      </c>
      <c r="B17" s="217" t="s">
        <v>48</v>
      </c>
      <c r="C17" s="122" t="s">
        <v>257</v>
      </c>
      <c r="D17" s="122" t="s">
        <v>26</v>
      </c>
      <c r="E17" s="122" t="s">
        <v>227</v>
      </c>
      <c r="F17" s="122" t="s">
        <v>218</v>
      </c>
      <c r="G17" s="122" t="s">
        <v>331</v>
      </c>
      <c r="H17" s="123">
        <v>60000</v>
      </c>
      <c r="I17" s="124">
        <v>3486.65</v>
      </c>
      <c r="J17" s="124">
        <v>25</v>
      </c>
      <c r="K17" s="124">
        <v>1722</v>
      </c>
      <c r="L17" s="124">
        <v>1824</v>
      </c>
      <c r="M17" s="124">
        <v>0</v>
      </c>
      <c r="N17" s="124">
        <f t="shared" si="0"/>
        <v>7057.65</v>
      </c>
      <c r="O17" s="79">
        <f t="shared" si="1"/>
        <v>52942.35</v>
      </c>
    </row>
    <row r="18" spans="1:15" ht="22.5" x14ac:dyDescent="0.45">
      <c r="A18" s="9">
        <v>10</v>
      </c>
      <c r="B18" s="216" t="s">
        <v>273</v>
      </c>
      <c r="C18" s="122" t="s">
        <v>250</v>
      </c>
      <c r="D18" s="122" t="s">
        <v>131</v>
      </c>
      <c r="E18" s="122" t="s">
        <v>227</v>
      </c>
      <c r="F18" s="122" t="s">
        <v>218</v>
      </c>
      <c r="G18" s="122" t="s">
        <v>275</v>
      </c>
      <c r="H18" s="123">
        <v>50000</v>
      </c>
      <c r="I18" s="124">
        <v>1854</v>
      </c>
      <c r="J18" s="124">
        <v>25</v>
      </c>
      <c r="K18" s="124">
        <v>1435</v>
      </c>
      <c r="L18" s="124">
        <v>1520</v>
      </c>
      <c r="M18" s="124">
        <v>0</v>
      </c>
      <c r="N18" s="124">
        <f t="shared" si="0"/>
        <v>4834</v>
      </c>
      <c r="O18" s="79">
        <f t="shared" ref="O18:O29" si="4">+H18-N18</f>
        <v>45166</v>
      </c>
    </row>
    <row r="19" spans="1:15" ht="22.5" x14ac:dyDescent="0.45">
      <c r="A19" s="41">
        <v>11</v>
      </c>
      <c r="B19" s="216" t="s">
        <v>301</v>
      </c>
      <c r="C19" s="122" t="s">
        <v>250</v>
      </c>
      <c r="D19" s="122" t="s">
        <v>236</v>
      </c>
      <c r="E19" s="122" t="s">
        <v>227</v>
      </c>
      <c r="F19" s="122" t="s">
        <v>218</v>
      </c>
      <c r="G19" s="122" t="s">
        <v>238</v>
      </c>
      <c r="H19" s="123">
        <v>48000</v>
      </c>
      <c r="I19" s="124">
        <v>1571.73</v>
      </c>
      <c r="J19" s="124">
        <v>25</v>
      </c>
      <c r="K19" s="124">
        <v>1377.6</v>
      </c>
      <c r="L19" s="124">
        <v>1459.2</v>
      </c>
      <c r="M19" s="124">
        <v>0</v>
      </c>
      <c r="N19" s="124">
        <f t="shared" si="0"/>
        <v>4433.53</v>
      </c>
      <c r="O19" s="79">
        <f t="shared" si="4"/>
        <v>43566.47</v>
      </c>
    </row>
    <row r="20" spans="1:15" ht="22.5" x14ac:dyDescent="0.45">
      <c r="A20" s="9">
        <v>12</v>
      </c>
      <c r="B20" s="217" t="s">
        <v>49</v>
      </c>
      <c r="C20" s="122" t="s">
        <v>286</v>
      </c>
      <c r="D20" s="122" t="s">
        <v>303</v>
      </c>
      <c r="E20" s="122" t="s">
        <v>227</v>
      </c>
      <c r="F20" s="122" t="s">
        <v>217</v>
      </c>
      <c r="G20" s="122" t="s">
        <v>276</v>
      </c>
      <c r="H20" s="123">
        <v>45000</v>
      </c>
      <c r="I20" s="124">
        <v>1148.33</v>
      </c>
      <c r="J20" s="124">
        <v>25</v>
      </c>
      <c r="K20" s="124">
        <v>1291.5</v>
      </c>
      <c r="L20" s="124">
        <v>1368</v>
      </c>
      <c r="M20" s="124">
        <v>0</v>
      </c>
      <c r="N20" s="124">
        <f t="shared" si="0"/>
        <v>3832.83</v>
      </c>
      <c r="O20" s="79">
        <f t="shared" si="4"/>
        <v>41167.17</v>
      </c>
    </row>
    <row r="21" spans="1:15" s="64" customFormat="1" ht="22.5" x14ac:dyDescent="0.45">
      <c r="A21" s="41">
        <v>13</v>
      </c>
      <c r="B21" s="217" t="s">
        <v>322</v>
      </c>
      <c r="C21" s="201" t="s">
        <v>286</v>
      </c>
      <c r="D21" s="201"/>
      <c r="E21" s="201" t="s">
        <v>227</v>
      </c>
      <c r="F21" s="201" t="s">
        <v>217</v>
      </c>
      <c r="G21" s="201" t="s">
        <v>276</v>
      </c>
      <c r="H21" s="202">
        <v>45000</v>
      </c>
      <c r="I21" s="203">
        <v>1148.33</v>
      </c>
      <c r="J21" s="203">
        <v>25</v>
      </c>
      <c r="K21" s="203">
        <v>1291.5</v>
      </c>
      <c r="L21" s="203">
        <v>1368</v>
      </c>
      <c r="M21" s="203">
        <v>0</v>
      </c>
      <c r="N21" s="203">
        <f t="shared" ref="N21" si="5">+I21+J21+K21+L21+M21</f>
        <v>3832.83</v>
      </c>
      <c r="O21" s="79">
        <f>+H21-N21</f>
        <v>41167.17</v>
      </c>
    </row>
    <row r="22" spans="1:15" ht="22.5" x14ac:dyDescent="0.45">
      <c r="A22" s="9">
        <v>14</v>
      </c>
      <c r="B22" s="217" t="s">
        <v>55</v>
      </c>
      <c r="C22" s="122" t="s">
        <v>248</v>
      </c>
      <c r="D22" s="122" t="s">
        <v>34</v>
      </c>
      <c r="E22" s="122" t="s">
        <v>227</v>
      </c>
      <c r="F22" s="122" t="s">
        <v>217</v>
      </c>
      <c r="G22" s="125" t="s">
        <v>274</v>
      </c>
      <c r="H22" s="123">
        <v>40000</v>
      </c>
      <c r="I22" s="124">
        <v>442.65</v>
      </c>
      <c r="J22" s="124">
        <v>25</v>
      </c>
      <c r="K22" s="124">
        <v>1148</v>
      </c>
      <c r="L22" s="124">
        <v>1216</v>
      </c>
      <c r="M22" s="124">
        <v>0</v>
      </c>
      <c r="N22" s="124">
        <f t="shared" si="0"/>
        <v>2831.65</v>
      </c>
      <c r="O22" s="79">
        <f t="shared" si="4"/>
        <v>37168.35</v>
      </c>
    </row>
    <row r="23" spans="1:15" ht="22.5" x14ac:dyDescent="0.45">
      <c r="A23" s="41">
        <v>15</v>
      </c>
      <c r="B23" s="217" t="s">
        <v>56</v>
      </c>
      <c r="C23" s="122" t="s">
        <v>256</v>
      </c>
      <c r="D23" s="122" t="s">
        <v>34</v>
      </c>
      <c r="E23" s="122" t="s">
        <v>227</v>
      </c>
      <c r="F23" s="122" t="s">
        <v>217</v>
      </c>
      <c r="G23" s="122" t="s">
        <v>276</v>
      </c>
      <c r="H23" s="123">
        <v>40000</v>
      </c>
      <c r="I23" s="124">
        <v>442.65</v>
      </c>
      <c r="J23" s="124">
        <v>25</v>
      </c>
      <c r="K23" s="124">
        <v>1148</v>
      </c>
      <c r="L23" s="124">
        <v>1216</v>
      </c>
      <c r="M23" s="124">
        <v>0</v>
      </c>
      <c r="N23" s="124">
        <f t="shared" si="0"/>
        <v>2831.65</v>
      </c>
      <c r="O23" s="79">
        <f t="shared" si="4"/>
        <v>37168.35</v>
      </c>
    </row>
    <row r="24" spans="1:15" ht="22.5" x14ac:dyDescent="0.45">
      <c r="A24" s="9">
        <v>16</v>
      </c>
      <c r="B24" s="216" t="s">
        <v>302</v>
      </c>
      <c r="C24" s="122" t="s">
        <v>246</v>
      </c>
      <c r="D24" s="122" t="s">
        <v>42</v>
      </c>
      <c r="E24" s="122" t="s">
        <v>227</v>
      </c>
      <c r="F24" s="122" t="s">
        <v>218</v>
      </c>
      <c r="G24" s="216" t="s">
        <v>331</v>
      </c>
      <c r="H24" s="123">
        <v>40000</v>
      </c>
      <c r="I24" s="124">
        <v>442.65</v>
      </c>
      <c r="J24" s="124">
        <v>25</v>
      </c>
      <c r="K24" s="124">
        <v>1148</v>
      </c>
      <c r="L24" s="124">
        <v>1216</v>
      </c>
      <c r="M24" s="124">
        <v>0</v>
      </c>
      <c r="N24" s="124">
        <f t="shared" si="0"/>
        <v>2831.65</v>
      </c>
      <c r="O24" s="79">
        <f t="shared" si="4"/>
        <v>37168.35</v>
      </c>
    </row>
    <row r="25" spans="1:15" ht="22.5" x14ac:dyDescent="0.45">
      <c r="A25" s="41">
        <v>17</v>
      </c>
      <c r="B25" s="216" t="s">
        <v>287</v>
      </c>
      <c r="C25" s="122" t="s">
        <v>286</v>
      </c>
      <c r="D25" s="122" t="s">
        <v>42</v>
      </c>
      <c r="E25" s="122" t="s">
        <v>227</v>
      </c>
      <c r="F25" s="122" t="s">
        <v>217</v>
      </c>
      <c r="G25" s="195" t="s">
        <v>288</v>
      </c>
      <c r="H25" s="123">
        <v>40000</v>
      </c>
      <c r="I25" s="124">
        <v>442.65</v>
      </c>
      <c r="J25" s="124">
        <v>25</v>
      </c>
      <c r="K25" s="124">
        <v>1148</v>
      </c>
      <c r="L25" s="124">
        <v>1216</v>
      </c>
      <c r="M25" s="124">
        <v>0</v>
      </c>
      <c r="N25" s="124">
        <f t="shared" si="0"/>
        <v>2831.65</v>
      </c>
      <c r="O25" s="79">
        <f t="shared" si="4"/>
        <v>37168.35</v>
      </c>
    </row>
    <row r="26" spans="1:15" s="64" customFormat="1" ht="22.5" x14ac:dyDescent="0.45">
      <c r="A26" s="9">
        <v>18</v>
      </c>
      <c r="B26" s="216" t="s">
        <v>314</v>
      </c>
      <c r="C26" s="201" t="s">
        <v>315</v>
      </c>
      <c r="D26" s="201" t="s">
        <v>321</v>
      </c>
      <c r="E26" s="201" t="s">
        <v>227</v>
      </c>
      <c r="F26" s="201" t="s">
        <v>218</v>
      </c>
      <c r="G26" s="212" t="s">
        <v>313</v>
      </c>
      <c r="H26" s="202">
        <v>40000</v>
      </c>
      <c r="I26" s="203">
        <v>442.65</v>
      </c>
      <c r="J26" s="203">
        <v>25</v>
      </c>
      <c r="K26" s="203">
        <v>1148</v>
      </c>
      <c r="L26" s="203">
        <v>1216</v>
      </c>
      <c r="M26" s="203">
        <v>0</v>
      </c>
      <c r="N26" s="203">
        <f t="shared" ref="N26" si="6">+I26+J26+K26+L26+M26</f>
        <v>2831.65</v>
      </c>
      <c r="O26" s="79">
        <f t="shared" ref="O26" si="7">+H26-N26</f>
        <v>37168.35</v>
      </c>
    </row>
    <row r="27" spans="1:15" s="64" customFormat="1" ht="22.5" x14ac:dyDescent="0.45">
      <c r="A27" s="41">
        <v>19</v>
      </c>
      <c r="B27" s="216" t="s">
        <v>316</v>
      </c>
      <c r="C27" s="201" t="s">
        <v>317</v>
      </c>
      <c r="D27" s="201" t="s">
        <v>318</v>
      </c>
      <c r="E27" s="201" t="s">
        <v>227</v>
      </c>
      <c r="F27" s="201" t="s">
        <v>217</v>
      </c>
      <c r="G27" s="212" t="s">
        <v>313</v>
      </c>
      <c r="H27" s="202">
        <v>40000</v>
      </c>
      <c r="I27" s="203">
        <v>442.65</v>
      </c>
      <c r="J27" s="203">
        <v>25</v>
      </c>
      <c r="K27" s="203">
        <v>1148</v>
      </c>
      <c r="L27" s="203">
        <v>1216</v>
      </c>
      <c r="M27" s="203">
        <v>0</v>
      </c>
      <c r="N27" s="203">
        <f t="shared" ref="N27" si="8">+I27+J27+K27+L27+M27</f>
        <v>2831.65</v>
      </c>
      <c r="O27" s="79">
        <f t="shared" ref="O27" si="9">+H27-N27</f>
        <v>37168.35</v>
      </c>
    </row>
    <row r="28" spans="1:15" ht="22.5" x14ac:dyDescent="0.45">
      <c r="A28" s="9">
        <v>20</v>
      </c>
      <c r="B28" s="217" t="s">
        <v>61</v>
      </c>
      <c r="C28" s="122" t="s">
        <v>255</v>
      </c>
      <c r="D28" s="122" t="s">
        <v>34</v>
      </c>
      <c r="E28" s="122" t="s">
        <v>227</v>
      </c>
      <c r="F28" s="122" t="s">
        <v>217</v>
      </c>
      <c r="G28" s="125" t="s">
        <v>277</v>
      </c>
      <c r="H28" s="123">
        <v>36000</v>
      </c>
      <c r="I28" s="124">
        <v>0</v>
      </c>
      <c r="J28" s="124">
        <v>25</v>
      </c>
      <c r="K28" s="124">
        <v>1033.2</v>
      </c>
      <c r="L28" s="124">
        <v>1094.4000000000001</v>
      </c>
      <c r="M28" s="124">
        <v>0</v>
      </c>
      <c r="N28" s="124">
        <f t="shared" si="0"/>
        <v>2152.6000000000004</v>
      </c>
      <c r="O28" s="79">
        <f t="shared" si="4"/>
        <v>33847.4</v>
      </c>
    </row>
    <row r="29" spans="1:15" ht="22.5" x14ac:dyDescent="0.45">
      <c r="A29" s="41">
        <v>21</v>
      </c>
      <c r="B29" s="217" t="s">
        <v>62</v>
      </c>
      <c r="C29" s="122" t="s">
        <v>255</v>
      </c>
      <c r="D29" s="122" t="s">
        <v>34</v>
      </c>
      <c r="E29" s="122" t="s">
        <v>227</v>
      </c>
      <c r="F29" s="122" t="s">
        <v>218</v>
      </c>
      <c r="G29" s="125" t="s">
        <v>332</v>
      </c>
      <c r="H29" s="123">
        <v>35000</v>
      </c>
      <c r="I29" s="124">
        <v>0</v>
      </c>
      <c r="J29" s="124">
        <v>25</v>
      </c>
      <c r="K29" s="124">
        <v>1004.5</v>
      </c>
      <c r="L29" s="124">
        <v>1064</v>
      </c>
      <c r="M29" s="124">
        <v>0</v>
      </c>
      <c r="N29" s="124">
        <f t="shared" si="0"/>
        <v>2093.5</v>
      </c>
      <c r="O29" s="79">
        <f t="shared" si="4"/>
        <v>32906.5</v>
      </c>
    </row>
    <row r="30" spans="1:15" ht="22.5" x14ac:dyDescent="0.45">
      <c r="A30" s="9">
        <v>22</v>
      </c>
      <c r="B30" s="216" t="s">
        <v>73</v>
      </c>
      <c r="C30" s="122" t="s">
        <v>257</v>
      </c>
      <c r="D30" s="122" t="s">
        <v>34</v>
      </c>
      <c r="E30" s="122" t="s">
        <v>227</v>
      </c>
      <c r="F30" s="122" t="s">
        <v>217</v>
      </c>
      <c r="G30" s="216" t="s">
        <v>320</v>
      </c>
      <c r="H30" s="123">
        <v>35000</v>
      </c>
      <c r="I30" s="124">
        <v>0</v>
      </c>
      <c r="J30" s="124">
        <v>25</v>
      </c>
      <c r="K30" s="124">
        <v>1004.5</v>
      </c>
      <c r="L30" s="124">
        <v>1064</v>
      </c>
      <c r="M30" s="124">
        <v>0</v>
      </c>
      <c r="N30" s="124">
        <f t="shared" si="0"/>
        <v>2093.5</v>
      </c>
      <c r="O30" s="79">
        <f t="shared" ref="O30:O37" si="10">+H30-N30</f>
        <v>32906.5</v>
      </c>
    </row>
    <row r="31" spans="1:15" ht="22.5" x14ac:dyDescent="0.45">
      <c r="A31" s="41">
        <v>23</v>
      </c>
      <c r="B31" s="216" t="s">
        <v>237</v>
      </c>
      <c r="C31" s="122" t="s">
        <v>246</v>
      </c>
      <c r="D31" s="122" t="s">
        <v>193</v>
      </c>
      <c r="E31" s="122" t="s">
        <v>227</v>
      </c>
      <c r="F31" s="122" t="s">
        <v>218</v>
      </c>
      <c r="G31" s="216" t="s">
        <v>320</v>
      </c>
      <c r="H31" s="123">
        <v>35000</v>
      </c>
      <c r="I31" s="124">
        <v>0</v>
      </c>
      <c r="J31" s="124">
        <v>25</v>
      </c>
      <c r="K31" s="124">
        <v>1004.5</v>
      </c>
      <c r="L31" s="124">
        <v>1064</v>
      </c>
      <c r="M31" s="124">
        <v>0</v>
      </c>
      <c r="N31" s="124">
        <f t="shared" si="0"/>
        <v>2093.5</v>
      </c>
      <c r="O31" s="79">
        <f t="shared" si="10"/>
        <v>32906.5</v>
      </c>
    </row>
    <row r="32" spans="1:15" ht="22.5" x14ac:dyDescent="0.45">
      <c r="A32" s="9">
        <v>24</v>
      </c>
      <c r="B32" s="216" t="s">
        <v>351</v>
      </c>
      <c r="C32" s="122" t="s">
        <v>257</v>
      </c>
      <c r="D32" s="122" t="s">
        <v>42</v>
      </c>
      <c r="E32" s="122" t="s">
        <v>227</v>
      </c>
      <c r="F32" s="122" t="s">
        <v>218</v>
      </c>
      <c r="G32" s="216" t="s">
        <v>352</v>
      </c>
      <c r="H32" s="123">
        <v>35000</v>
      </c>
      <c r="I32" s="124">
        <v>0</v>
      </c>
      <c r="J32" s="124">
        <v>25</v>
      </c>
      <c r="K32" s="124">
        <v>1004.5</v>
      </c>
      <c r="L32" s="124">
        <v>1064</v>
      </c>
      <c r="M32" s="124">
        <v>0</v>
      </c>
      <c r="N32" s="124">
        <f t="shared" ref="N32" si="11">+I32+J32+K32+L32+M32</f>
        <v>2093.5</v>
      </c>
      <c r="O32" s="79">
        <f t="shared" ref="O32" si="12">+H32-N32</f>
        <v>32906.5</v>
      </c>
    </row>
    <row r="33" spans="1:15" s="64" customFormat="1" ht="22.5" x14ac:dyDescent="0.45">
      <c r="A33" s="41">
        <v>25</v>
      </c>
      <c r="B33" s="216" t="s">
        <v>319</v>
      </c>
      <c r="C33" s="201" t="s">
        <v>246</v>
      </c>
      <c r="D33" s="201" t="s">
        <v>193</v>
      </c>
      <c r="E33" s="201" t="s">
        <v>227</v>
      </c>
      <c r="F33" s="201" t="s">
        <v>218</v>
      </c>
      <c r="G33" s="201" t="s">
        <v>313</v>
      </c>
      <c r="H33" s="202">
        <v>30000</v>
      </c>
      <c r="I33" s="203">
        <v>0</v>
      </c>
      <c r="J33" s="203">
        <v>25</v>
      </c>
      <c r="K33" s="203">
        <v>861</v>
      </c>
      <c r="L33" s="203">
        <v>912</v>
      </c>
      <c r="M33" s="203">
        <v>0</v>
      </c>
      <c r="N33" s="203">
        <f t="shared" ref="N33" si="13">+I33+J33+K33+L33+M33</f>
        <v>1798</v>
      </c>
      <c r="O33" s="79">
        <f t="shared" ref="O33" si="14">+H33-N33</f>
        <v>28202</v>
      </c>
    </row>
    <row r="34" spans="1:15" ht="22.5" x14ac:dyDescent="0.45">
      <c r="A34" s="9">
        <v>26</v>
      </c>
      <c r="B34" s="216" t="s">
        <v>235</v>
      </c>
      <c r="C34" s="122" t="s">
        <v>253</v>
      </c>
      <c r="D34" s="122" t="s">
        <v>212</v>
      </c>
      <c r="E34" s="122" t="s">
        <v>227</v>
      </c>
      <c r="F34" s="122" t="s">
        <v>217</v>
      </c>
      <c r="G34" s="122" t="s">
        <v>239</v>
      </c>
      <c r="H34" s="123">
        <v>30000</v>
      </c>
      <c r="I34" s="124">
        <v>0</v>
      </c>
      <c r="J34" s="124">
        <v>25</v>
      </c>
      <c r="K34" s="124">
        <v>861</v>
      </c>
      <c r="L34" s="124">
        <v>912</v>
      </c>
      <c r="M34" s="124">
        <v>0</v>
      </c>
      <c r="N34" s="124">
        <f t="shared" si="0"/>
        <v>1798</v>
      </c>
      <c r="O34" s="79">
        <f t="shared" si="10"/>
        <v>28202</v>
      </c>
    </row>
    <row r="35" spans="1:15" ht="22.5" x14ac:dyDescent="0.45">
      <c r="A35" s="41">
        <v>27</v>
      </c>
      <c r="B35" s="216" t="s">
        <v>81</v>
      </c>
      <c r="C35" s="122" t="s">
        <v>250</v>
      </c>
      <c r="D35" s="122" t="s">
        <v>34</v>
      </c>
      <c r="E35" s="122" t="s">
        <v>227</v>
      </c>
      <c r="F35" s="122" t="s">
        <v>218</v>
      </c>
      <c r="G35" s="122" t="s">
        <v>240</v>
      </c>
      <c r="H35" s="123">
        <v>30000</v>
      </c>
      <c r="I35" s="124">
        <v>0</v>
      </c>
      <c r="J35" s="124">
        <v>25</v>
      </c>
      <c r="K35" s="124">
        <v>861</v>
      </c>
      <c r="L35" s="124">
        <v>912</v>
      </c>
      <c r="M35" s="124">
        <v>0</v>
      </c>
      <c r="N35" s="124">
        <f t="shared" si="0"/>
        <v>1798</v>
      </c>
      <c r="O35" s="79">
        <f t="shared" si="10"/>
        <v>28202</v>
      </c>
    </row>
    <row r="36" spans="1:15" ht="22.5" x14ac:dyDescent="0.45">
      <c r="A36" s="9">
        <v>28</v>
      </c>
      <c r="B36" s="216" t="s">
        <v>224</v>
      </c>
      <c r="C36" s="122" t="s">
        <v>253</v>
      </c>
      <c r="D36" s="122" t="s">
        <v>212</v>
      </c>
      <c r="E36" s="122" t="s">
        <v>227</v>
      </c>
      <c r="F36" s="122" t="s">
        <v>217</v>
      </c>
      <c r="G36" s="122" t="s">
        <v>234</v>
      </c>
      <c r="H36" s="123">
        <v>30000</v>
      </c>
      <c r="I36" s="124">
        <v>0</v>
      </c>
      <c r="J36" s="124">
        <v>25</v>
      </c>
      <c r="K36" s="124">
        <v>861</v>
      </c>
      <c r="L36" s="124">
        <v>912</v>
      </c>
      <c r="M36" s="124">
        <v>0</v>
      </c>
      <c r="N36" s="124">
        <f t="shared" si="0"/>
        <v>1798</v>
      </c>
      <c r="O36" s="79">
        <f t="shared" si="10"/>
        <v>28202</v>
      </c>
    </row>
    <row r="37" spans="1:15" ht="22.5" x14ac:dyDescent="0.45">
      <c r="A37" s="41">
        <v>29</v>
      </c>
      <c r="B37" s="218" t="s">
        <v>225</v>
      </c>
      <c r="C37" s="122" t="s">
        <v>253</v>
      </c>
      <c r="D37" s="126" t="s">
        <v>212</v>
      </c>
      <c r="E37" s="122" t="s">
        <v>227</v>
      </c>
      <c r="F37" s="122" t="s">
        <v>217</v>
      </c>
      <c r="G37" s="196" t="s">
        <v>234</v>
      </c>
      <c r="H37" s="123">
        <v>30000</v>
      </c>
      <c r="I37" s="124">
        <v>0</v>
      </c>
      <c r="J37" s="124">
        <v>25</v>
      </c>
      <c r="K37" s="124">
        <v>861</v>
      </c>
      <c r="L37" s="124">
        <v>912</v>
      </c>
      <c r="M37" s="124">
        <v>0</v>
      </c>
      <c r="N37" s="124">
        <f t="shared" si="0"/>
        <v>1798</v>
      </c>
      <c r="O37" s="79">
        <f t="shared" si="10"/>
        <v>28202</v>
      </c>
    </row>
    <row r="38" spans="1:15" ht="22.5" x14ac:dyDescent="0.45">
      <c r="A38" s="223" t="s">
        <v>221</v>
      </c>
      <c r="B38" s="224"/>
      <c r="C38" s="224"/>
      <c r="D38" s="224"/>
      <c r="E38" s="224"/>
      <c r="F38" s="224"/>
      <c r="G38" s="225"/>
      <c r="H38" s="42">
        <f t="shared" ref="H38:O38" si="15">SUM(H9:H37)</f>
        <v>1489000</v>
      </c>
      <c r="I38" s="42">
        <f t="shared" si="15"/>
        <v>74793.849999999962</v>
      </c>
      <c r="J38" s="42">
        <f t="shared" si="15"/>
        <v>725</v>
      </c>
      <c r="K38" s="42">
        <f t="shared" si="15"/>
        <v>42734.299999999996</v>
      </c>
      <c r="L38" s="42">
        <f t="shared" si="15"/>
        <v>45265.599999999999</v>
      </c>
      <c r="M38" s="42">
        <f t="shared" si="15"/>
        <v>5426.36</v>
      </c>
      <c r="N38" s="42">
        <f t="shared" si="15"/>
        <v>168945.10999999996</v>
      </c>
      <c r="O38" s="42">
        <f t="shared" si="15"/>
        <v>1320054.8900000001</v>
      </c>
    </row>
    <row r="40" spans="1:15" ht="18.75" x14ac:dyDescent="0.4">
      <c r="A40" s="44"/>
      <c r="B40" s="85"/>
      <c r="C40" s="45"/>
      <c r="D40" s="45"/>
      <c r="E40" s="45"/>
      <c r="F40" s="45"/>
      <c r="G40" s="45"/>
      <c r="H40" s="46"/>
      <c r="I40" s="47"/>
      <c r="J40" s="47"/>
      <c r="K40" s="47"/>
      <c r="L40" s="47"/>
      <c r="M40" s="47"/>
      <c r="N40" s="47"/>
      <c r="O40" s="47"/>
    </row>
    <row r="41" spans="1:15" ht="18.75" x14ac:dyDescent="0.4">
      <c r="A41" s="44"/>
      <c r="B41" s="85"/>
      <c r="C41" s="45"/>
      <c r="D41" s="45"/>
      <c r="E41" s="45"/>
      <c r="F41" s="45"/>
      <c r="G41" s="45"/>
      <c r="H41" s="46"/>
      <c r="I41" s="47"/>
      <c r="J41" s="47"/>
      <c r="K41" s="47"/>
      <c r="L41" s="47"/>
      <c r="M41" s="47"/>
      <c r="N41" s="47"/>
      <c r="O41" s="58"/>
    </row>
    <row r="42" spans="1:15" ht="18.75" x14ac:dyDescent="0.4">
      <c r="A42" s="44"/>
      <c r="B42" s="85"/>
      <c r="C42" s="45"/>
      <c r="D42" s="45"/>
      <c r="E42" s="45"/>
      <c r="F42" s="45"/>
      <c r="G42" s="45"/>
      <c r="H42" s="46"/>
      <c r="I42" s="47"/>
      <c r="J42" s="47"/>
      <c r="K42" s="47"/>
      <c r="L42" s="47"/>
      <c r="M42" s="47"/>
      <c r="N42" s="47"/>
      <c r="O42" s="47"/>
    </row>
    <row r="43" spans="1:15" ht="18.75" x14ac:dyDescent="0.4">
      <c r="A43" s="44"/>
      <c r="B43" s="85"/>
      <c r="C43" s="45"/>
      <c r="D43" s="45"/>
      <c r="E43" s="45"/>
      <c r="F43" s="45"/>
      <c r="G43" s="45"/>
      <c r="H43" s="46"/>
      <c r="I43" s="47"/>
      <c r="J43" s="47"/>
      <c r="K43" s="47"/>
      <c r="L43" s="47"/>
      <c r="M43" s="47"/>
      <c r="N43" s="47"/>
      <c r="O43" s="47"/>
    </row>
    <row r="44" spans="1:15" ht="18.75" x14ac:dyDescent="0.4">
      <c r="A44" s="44"/>
      <c r="B44" s="85"/>
      <c r="C44" s="45"/>
      <c r="D44" s="45"/>
      <c r="E44" s="45"/>
      <c r="F44" s="45"/>
      <c r="G44" s="45"/>
      <c r="H44" s="46"/>
      <c r="I44" s="47"/>
      <c r="J44" s="47"/>
      <c r="K44" s="47"/>
      <c r="L44" s="47"/>
      <c r="M44" s="47"/>
      <c r="N44" s="47"/>
      <c r="O44" s="47"/>
    </row>
    <row r="45" spans="1:15" ht="25.5" thickBot="1" x14ac:dyDescent="0.55000000000000004">
      <c r="A45" s="48"/>
      <c r="B45" s="164"/>
      <c r="C45" s="165"/>
      <c r="D45" s="165"/>
      <c r="E45" s="165"/>
      <c r="F45" s="165"/>
      <c r="G45" s="165"/>
      <c r="H45" s="166"/>
      <c r="I45" s="167"/>
      <c r="J45" s="167"/>
      <c r="K45" s="167"/>
      <c r="L45" s="168"/>
      <c r="M45" s="168"/>
      <c r="N45" s="168"/>
      <c r="O45" s="47"/>
    </row>
    <row r="46" spans="1:15" ht="27" x14ac:dyDescent="0.5">
      <c r="A46" s="48"/>
      <c r="B46" s="171" t="s">
        <v>113</v>
      </c>
      <c r="C46" s="172"/>
      <c r="D46" s="172"/>
      <c r="E46" s="172"/>
      <c r="F46" s="172"/>
      <c r="G46" s="172"/>
      <c r="H46" s="173"/>
      <c r="I46" s="173" t="s">
        <v>114</v>
      </c>
      <c r="J46" s="173"/>
      <c r="K46" s="173"/>
      <c r="L46" s="174"/>
      <c r="M46" s="175"/>
      <c r="N46" s="168"/>
      <c r="O46" s="47"/>
    </row>
    <row r="47" spans="1:15" ht="27" x14ac:dyDescent="0.5">
      <c r="A47" s="48"/>
      <c r="B47" s="171" t="s">
        <v>222</v>
      </c>
      <c r="C47" s="172"/>
      <c r="D47" s="172"/>
      <c r="E47" s="172"/>
      <c r="F47" s="172"/>
      <c r="G47" s="172"/>
      <c r="H47" s="173"/>
      <c r="I47" s="173" t="s">
        <v>115</v>
      </c>
      <c r="J47" s="173"/>
      <c r="K47" s="174"/>
      <c r="L47" s="173"/>
      <c r="M47" s="175"/>
      <c r="N47" s="168"/>
      <c r="O47" s="47"/>
    </row>
    <row r="48" spans="1:15" ht="22.5" x14ac:dyDescent="0.45">
      <c r="A48" s="48"/>
      <c r="B48" s="87"/>
      <c r="C48" s="50"/>
      <c r="D48" s="50"/>
      <c r="E48" s="50"/>
      <c r="F48" s="50"/>
      <c r="G48" s="50"/>
      <c r="H48" s="51"/>
      <c r="I48" s="51"/>
      <c r="J48" s="51"/>
      <c r="K48" s="51"/>
      <c r="L48" s="53"/>
      <c r="M48" s="53"/>
      <c r="N48" s="53"/>
      <c r="O48" s="47"/>
    </row>
    <row r="49" spans="1:15" ht="22.5" x14ac:dyDescent="0.45">
      <c r="A49" s="48"/>
      <c r="B49" s="87"/>
      <c r="C49" s="50"/>
      <c r="D49" s="50"/>
      <c r="E49" s="50"/>
      <c r="F49" s="50"/>
      <c r="G49" s="50"/>
      <c r="H49" s="51"/>
      <c r="I49" s="53"/>
      <c r="J49" s="53"/>
      <c r="K49" s="53"/>
      <c r="L49" s="53"/>
      <c r="M49" s="53"/>
      <c r="N49" s="53"/>
      <c r="O49" s="47"/>
    </row>
    <row r="50" spans="1:15" ht="22.5" x14ac:dyDescent="0.45">
      <c r="A50" s="48"/>
      <c r="B50" s="87"/>
      <c r="C50" s="50"/>
      <c r="D50" s="50"/>
      <c r="E50" s="50"/>
      <c r="F50" s="50"/>
      <c r="G50" s="50"/>
      <c r="H50" s="51"/>
      <c r="I50" s="53"/>
      <c r="J50" s="53"/>
      <c r="K50" s="53"/>
      <c r="L50" s="53"/>
      <c r="M50" s="53"/>
      <c r="N50" s="53"/>
      <c r="O50" s="47"/>
    </row>
    <row r="51" spans="1:15" ht="18.75" x14ac:dyDescent="0.4">
      <c r="A51" s="44"/>
      <c r="B51" s="85"/>
      <c r="C51" s="45"/>
      <c r="D51" s="45"/>
      <c r="E51" s="45"/>
      <c r="F51" s="45"/>
      <c r="G51" s="45"/>
      <c r="H51" s="46"/>
      <c r="I51" s="47"/>
      <c r="J51" s="47"/>
      <c r="K51" s="47"/>
      <c r="L51" s="47"/>
      <c r="M51" s="47"/>
      <c r="N51" s="47"/>
      <c r="O51" s="47"/>
    </row>
    <row r="52" spans="1:15" ht="18.75" x14ac:dyDescent="0.4">
      <c r="A52" s="44"/>
      <c r="B52" s="85"/>
      <c r="C52" s="45"/>
      <c r="D52" s="45"/>
      <c r="E52" s="45"/>
      <c r="F52" s="45"/>
      <c r="G52" s="45"/>
      <c r="H52" s="46"/>
      <c r="I52" s="47"/>
      <c r="J52" s="47"/>
      <c r="K52" s="47"/>
      <c r="L52" s="47"/>
      <c r="M52" s="47"/>
      <c r="N52" s="47"/>
      <c r="O52" s="47"/>
    </row>
    <row r="53" spans="1:15" ht="28.5" x14ac:dyDescent="0.45">
      <c r="A53" s="55"/>
      <c r="B53" s="88"/>
      <c r="C53" s="56"/>
      <c r="D53" s="56"/>
      <c r="E53" s="56"/>
      <c r="F53" s="56"/>
      <c r="G53" s="56"/>
      <c r="H53" s="55"/>
      <c r="I53" s="55"/>
      <c r="J53" s="55"/>
      <c r="K53" s="55"/>
      <c r="L53" s="55"/>
      <c r="M53" s="56"/>
      <c r="N53" s="56"/>
      <c r="O53" s="56"/>
    </row>
    <row r="54" spans="1:15" ht="28.5" x14ac:dyDescent="0.45">
      <c r="A54" s="57"/>
      <c r="B54" s="88"/>
      <c r="C54" s="56"/>
      <c r="D54" s="56"/>
      <c r="E54" s="56"/>
      <c r="F54" s="56"/>
      <c r="G54" s="56"/>
      <c r="H54" s="57"/>
      <c r="I54" s="57"/>
      <c r="J54" s="57"/>
      <c r="K54" s="57"/>
      <c r="L54" s="57"/>
      <c r="M54" s="56"/>
      <c r="N54" s="56"/>
      <c r="O54" s="56"/>
    </row>
    <row r="55" spans="1:15" ht="28.5" x14ac:dyDescent="0.45">
      <c r="A55" s="57"/>
      <c r="B55" s="88"/>
      <c r="C55" s="56"/>
      <c r="D55" s="56"/>
      <c r="E55" s="56"/>
      <c r="F55" s="56"/>
      <c r="G55" s="56"/>
      <c r="H55" s="57"/>
      <c r="I55" s="57"/>
      <c r="J55" s="57"/>
      <c r="K55" s="57"/>
      <c r="L55" s="57"/>
      <c r="M55" s="56"/>
      <c r="N55" s="56"/>
      <c r="O55" s="56"/>
    </row>
  </sheetData>
  <sortState xmlns:xlrd2="http://schemas.microsoft.com/office/spreadsheetml/2017/richdata2" ref="A9:O37">
    <sortCondition descending="1" ref="H9:H37"/>
  </sortState>
  <mergeCells count="5">
    <mergeCell ref="A38:G38"/>
    <mergeCell ref="A6:O6"/>
    <mergeCell ref="A5:O5"/>
    <mergeCell ref="A4:O4"/>
    <mergeCell ref="A1:XFD1"/>
  </mergeCells>
  <phoneticPr fontId="31" type="noConversion"/>
  <pageMargins left="0.15748031496062992" right="0.15748031496062992" top="0.74803149606299213" bottom="0.74803149606299213" header="0.31496062992125984" footer="0.31496062992125984"/>
  <pageSetup paperSize="5" scale="38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63"/>
  <sheetViews>
    <sheetView view="pageBreakPreview" zoomScale="50" zoomScaleNormal="59" zoomScaleSheetLayoutView="50" zoomScalePageLayoutView="39" workbookViewId="0">
      <selection activeCell="B36" sqref="B36"/>
    </sheetView>
  </sheetViews>
  <sheetFormatPr defaultColWidth="9.140625" defaultRowHeight="15" x14ac:dyDescent="0.25"/>
  <cols>
    <col min="1" max="1" width="6.42578125" customWidth="1"/>
    <col min="2" max="2" width="60.7109375" customWidth="1"/>
    <col min="3" max="3" width="89.42578125" customWidth="1"/>
    <col min="4" max="4" width="55.5703125" customWidth="1"/>
    <col min="5" max="5" width="19.5703125" customWidth="1"/>
    <col min="6" max="6" width="19.42578125" customWidth="1"/>
    <col min="7" max="7" width="24.7109375" customWidth="1"/>
    <col min="8" max="8" width="16.28515625" customWidth="1"/>
    <col min="9" max="9" width="18.85546875" customWidth="1"/>
    <col min="10" max="10" width="19.28515625" customWidth="1"/>
    <col min="11" max="11" width="19.5703125" customWidth="1"/>
    <col min="12" max="12" width="20.85546875" customWidth="1"/>
    <col min="13" max="13" width="22.85546875" customWidth="1"/>
    <col min="14" max="14" width="26.7109375" customWidth="1"/>
  </cols>
  <sheetData>
    <row r="1" spans="1:14" s="1" customFormat="1" ht="27" x14ac:dyDescent="0.5">
      <c r="A1" s="230"/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</row>
    <row r="2" spans="1:14" s="1" customFormat="1" ht="14.25" customHeight="1" x14ac:dyDescent="0.5">
      <c r="A2" s="230"/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"/>
    </row>
    <row r="3" spans="1:14" s="1" customFormat="1" ht="11.25" customHeight="1" x14ac:dyDescent="0.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s="1" customFormat="1" ht="27" x14ac:dyDescent="0.5">
      <c r="A4" s="226" t="s">
        <v>0</v>
      </c>
      <c r="B4" s="226"/>
      <c r="C4" s="226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</row>
    <row r="5" spans="1:14" s="1" customFormat="1" ht="27" customHeight="1" x14ac:dyDescent="0.5">
      <c r="A5" s="229" t="s">
        <v>357</v>
      </c>
      <c r="B5" s="229"/>
      <c r="C5" s="229"/>
      <c r="D5" s="229"/>
      <c r="E5" s="229"/>
      <c r="F5" s="229"/>
      <c r="G5" s="229"/>
      <c r="H5" s="229"/>
      <c r="I5" s="229"/>
      <c r="J5" s="229"/>
      <c r="K5" s="229"/>
      <c r="L5" s="229"/>
      <c r="M5" s="229"/>
      <c r="N5" s="229"/>
    </row>
    <row r="6" spans="1:14" s="1" customFormat="1" ht="27" x14ac:dyDescent="0.5">
      <c r="A6" s="226" t="s">
        <v>263</v>
      </c>
      <c r="B6" s="226"/>
      <c r="C6" s="226"/>
      <c r="D6" s="226"/>
      <c r="E6" s="226"/>
      <c r="F6" s="226"/>
      <c r="G6" s="226"/>
      <c r="H6" s="226"/>
      <c r="I6" s="226"/>
      <c r="J6" s="226"/>
      <c r="K6" s="226"/>
      <c r="L6" s="226"/>
      <c r="M6" s="226"/>
      <c r="N6" s="226"/>
    </row>
    <row r="7" spans="1:14" s="1" customFormat="1" ht="27" x14ac:dyDescent="0.5">
      <c r="A7" s="231"/>
      <c r="B7" s="231"/>
      <c r="C7" s="231"/>
      <c r="D7" s="231"/>
      <c r="E7" s="231"/>
      <c r="F7" s="231"/>
      <c r="G7" s="231"/>
      <c r="H7" s="231"/>
      <c r="I7" s="231"/>
      <c r="J7" s="231"/>
      <c r="K7" s="231"/>
      <c r="L7" s="231"/>
      <c r="M7" s="231"/>
      <c r="N7" s="231"/>
    </row>
    <row r="8" spans="1:14" s="1" customFormat="1" ht="45.75" x14ac:dyDescent="0.5">
      <c r="A8" s="5" t="s">
        <v>1</v>
      </c>
      <c r="B8" s="6" t="s">
        <v>2</v>
      </c>
      <c r="C8" s="6" t="s">
        <v>3</v>
      </c>
      <c r="D8" s="6" t="s">
        <v>4</v>
      </c>
      <c r="E8" s="7" t="s">
        <v>5</v>
      </c>
      <c r="F8" s="7" t="s">
        <v>216</v>
      </c>
      <c r="G8" s="7" t="s">
        <v>220</v>
      </c>
      <c r="H8" s="6" t="s">
        <v>6</v>
      </c>
      <c r="I8" s="7" t="s">
        <v>7</v>
      </c>
      <c r="J8" s="6" t="s">
        <v>8</v>
      </c>
      <c r="K8" s="7" t="s">
        <v>9</v>
      </c>
      <c r="L8" s="7" t="s">
        <v>10</v>
      </c>
      <c r="M8" s="7" t="s">
        <v>11</v>
      </c>
      <c r="N8" s="6" t="s">
        <v>12</v>
      </c>
    </row>
    <row r="9" spans="1:14" s="4" customFormat="1" ht="22.5" x14ac:dyDescent="0.45">
      <c r="A9" s="9">
        <v>1</v>
      </c>
      <c r="B9" s="205" t="s">
        <v>124</v>
      </c>
      <c r="C9" s="11" t="s">
        <v>283</v>
      </c>
      <c r="D9" s="11" t="s">
        <v>125</v>
      </c>
      <c r="E9" s="11" t="s">
        <v>19</v>
      </c>
      <c r="F9" s="11" t="s">
        <v>218</v>
      </c>
      <c r="G9" s="12">
        <v>60000</v>
      </c>
      <c r="H9" s="12">
        <v>3486.65</v>
      </c>
      <c r="I9" s="12">
        <v>25</v>
      </c>
      <c r="J9" s="12">
        <v>1722</v>
      </c>
      <c r="K9" s="12">
        <v>1824</v>
      </c>
      <c r="L9" s="12">
        <v>0</v>
      </c>
      <c r="M9" s="12">
        <f t="shared" ref="M9:M48" si="0">+H9+I9+J9+K9+L9</f>
        <v>7057.65</v>
      </c>
      <c r="N9" s="79">
        <f t="shared" ref="N9:N48" si="1">+G9-M9</f>
        <v>52942.35</v>
      </c>
    </row>
    <row r="10" spans="1:14" s="8" customFormat="1" ht="28.5" customHeight="1" x14ac:dyDescent="0.45">
      <c r="A10" s="9">
        <v>2</v>
      </c>
      <c r="B10" s="205" t="s">
        <v>129</v>
      </c>
      <c r="C10" s="11" t="s">
        <v>130</v>
      </c>
      <c r="D10" s="11" t="s">
        <v>131</v>
      </c>
      <c r="E10" s="11" t="s">
        <v>30</v>
      </c>
      <c r="F10" s="11" t="s">
        <v>218</v>
      </c>
      <c r="G10" s="12">
        <v>60000</v>
      </c>
      <c r="H10" s="12">
        <v>3486.65</v>
      </c>
      <c r="I10" s="12">
        <v>25</v>
      </c>
      <c r="J10" s="12">
        <v>1722</v>
      </c>
      <c r="K10" s="12">
        <v>1824</v>
      </c>
      <c r="L10" s="12">
        <v>2352.71</v>
      </c>
      <c r="M10" s="12">
        <f t="shared" si="0"/>
        <v>9410.36</v>
      </c>
      <c r="N10" s="79">
        <f t="shared" si="1"/>
        <v>50589.64</v>
      </c>
    </row>
    <row r="11" spans="1:14" s="4" customFormat="1" ht="27" customHeight="1" x14ac:dyDescent="0.45">
      <c r="A11" s="9">
        <v>3</v>
      </c>
      <c r="B11" s="205" t="s">
        <v>328</v>
      </c>
      <c r="C11" s="11" t="s">
        <v>33</v>
      </c>
      <c r="D11" s="11" t="s">
        <v>29</v>
      </c>
      <c r="E11" s="11" t="s">
        <v>19</v>
      </c>
      <c r="F11" s="11" t="s">
        <v>217</v>
      </c>
      <c r="G11" s="12">
        <v>60000</v>
      </c>
      <c r="H11" s="12">
        <v>3486.65</v>
      </c>
      <c r="I11" s="12">
        <v>25</v>
      </c>
      <c r="J11" s="12">
        <v>1722</v>
      </c>
      <c r="K11" s="12">
        <v>1824</v>
      </c>
      <c r="L11" s="12">
        <v>0</v>
      </c>
      <c r="M11" s="12">
        <f t="shared" si="0"/>
        <v>7057.65</v>
      </c>
      <c r="N11" s="79">
        <f t="shared" si="1"/>
        <v>52942.35</v>
      </c>
    </row>
    <row r="12" spans="1:14" ht="27" customHeight="1" x14ac:dyDescent="0.45">
      <c r="A12" s="9">
        <v>4</v>
      </c>
      <c r="B12" s="205" t="s">
        <v>132</v>
      </c>
      <c r="C12" s="11" t="s">
        <v>251</v>
      </c>
      <c r="D12" s="11" t="s">
        <v>184</v>
      </c>
      <c r="E12" s="11" t="s">
        <v>30</v>
      </c>
      <c r="F12" s="11" t="s">
        <v>217</v>
      </c>
      <c r="G12" s="12">
        <v>55000</v>
      </c>
      <c r="H12" s="12">
        <v>2559.6799999999998</v>
      </c>
      <c r="I12" s="12">
        <v>25</v>
      </c>
      <c r="J12" s="12">
        <v>1578.5</v>
      </c>
      <c r="K12" s="12">
        <v>1672</v>
      </c>
      <c r="L12" s="12">
        <v>2400</v>
      </c>
      <c r="M12" s="12">
        <f t="shared" si="0"/>
        <v>8235.18</v>
      </c>
      <c r="N12" s="79">
        <f t="shared" si="1"/>
        <v>46764.82</v>
      </c>
    </row>
    <row r="13" spans="1:14" ht="27" customHeight="1" x14ac:dyDescent="0.45">
      <c r="A13" s="9">
        <v>5</v>
      </c>
      <c r="B13" s="205" t="s">
        <v>326</v>
      </c>
      <c r="C13" s="11" t="s">
        <v>251</v>
      </c>
      <c r="D13" s="11" t="s">
        <v>135</v>
      </c>
      <c r="E13" s="11" t="s">
        <v>30</v>
      </c>
      <c r="F13" s="11" t="s">
        <v>217</v>
      </c>
      <c r="G13" s="12">
        <v>55000</v>
      </c>
      <c r="H13" s="12">
        <v>2559.6799999999998</v>
      </c>
      <c r="I13" s="12">
        <v>25</v>
      </c>
      <c r="J13" s="12">
        <v>1578.5</v>
      </c>
      <c r="K13" s="12">
        <v>1672</v>
      </c>
      <c r="L13" s="12">
        <v>2100</v>
      </c>
      <c r="M13" s="12">
        <f t="shared" si="0"/>
        <v>7935.18</v>
      </c>
      <c r="N13" s="79">
        <f t="shared" si="1"/>
        <v>47064.82</v>
      </c>
    </row>
    <row r="14" spans="1:14" ht="27" customHeight="1" x14ac:dyDescent="0.45">
      <c r="A14" s="9">
        <v>6</v>
      </c>
      <c r="B14" s="205" t="s">
        <v>136</v>
      </c>
      <c r="C14" s="11" t="s">
        <v>251</v>
      </c>
      <c r="D14" s="11" t="s">
        <v>135</v>
      </c>
      <c r="E14" s="11" t="s">
        <v>30</v>
      </c>
      <c r="F14" s="11" t="s">
        <v>218</v>
      </c>
      <c r="G14" s="12">
        <v>50000</v>
      </c>
      <c r="H14" s="12">
        <v>1854</v>
      </c>
      <c r="I14" s="12">
        <v>25</v>
      </c>
      <c r="J14" s="12">
        <v>1435</v>
      </c>
      <c r="K14" s="12">
        <v>1520</v>
      </c>
      <c r="L14" s="12">
        <v>2100</v>
      </c>
      <c r="M14" s="12">
        <f t="shared" si="0"/>
        <v>6934</v>
      </c>
      <c r="N14" s="79">
        <f t="shared" si="1"/>
        <v>43066</v>
      </c>
    </row>
    <row r="15" spans="1:14" ht="27" customHeight="1" x14ac:dyDescent="0.45">
      <c r="A15" s="9">
        <v>7</v>
      </c>
      <c r="B15" s="205" t="s">
        <v>139</v>
      </c>
      <c r="C15" s="11" t="s">
        <v>283</v>
      </c>
      <c r="D15" s="11" t="s">
        <v>296</v>
      </c>
      <c r="E15" s="11" t="s">
        <v>30</v>
      </c>
      <c r="F15" s="11" t="s">
        <v>218</v>
      </c>
      <c r="G15" s="12">
        <v>50000</v>
      </c>
      <c r="H15" s="12">
        <v>1854</v>
      </c>
      <c r="I15" s="12">
        <v>25</v>
      </c>
      <c r="J15" s="12">
        <v>1435</v>
      </c>
      <c r="K15" s="12">
        <v>1520</v>
      </c>
      <c r="L15" s="12">
        <v>0</v>
      </c>
      <c r="M15" s="12">
        <f t="shared" si="0"/>
        <v>4834</v>
      </c>
      <c r="N15" s="79">
        <f t="shared" si="1"/>
        <v>45166</v>
      </c>
    </row>
    <row r="16" spans="1:14" ht="27" customHeight="1" x14ac:dyDescent="0.45">
      <c r="A16" s="9">
        <v>8</v>
      </c>
      <c r="B16" s="205" t="s">
        <v>327</v>
      </c>
      <c r="C16" s="11" t="s">
        <v>251</v>
      </c>
      <c r="D16" s="11" t="s">
        <v>135</v>
      </c>
      <c r="E16" s="11" t="s">
        <v>30</v>
      </c>
      <c r="F16" s="11" t="s">
        <v>217</v>
      </c>
      <c r="G16" s="12">
        <v>50000</v>
      </c>
      <c r="H16" s="12">
        <v>1854</v>
      </c>
      <c r="I16" s="12">
        <v>25</v>
      </c>
      <c r="J16" s="12">
        <v>1435</v>
      </c>
      <c r="K16" s="12">
        <v>1520</v>
      </c>
      <c r="L16" s="12">
        <v>400</v>
      </c>
      <c r="M16" s="12">
        <f t="shared" si="0"/>
        <v>5234</v>
      </c>
      <c r="N16" s="79">
        <f t="shared" si="1"/>
        <v>44766</v>
      </c>
    </row>
    <row r="17" spans="1:14" ht="27" customHeight="1" x14ac:dyDescent="0.45">
      <c r="A17" s="9">
        <v>9</v>
      </c>
      <c r="B17" s="205" t="s">
        <v>116</v>
      </c>
      <c r="C17" s="11" t="s">
        <v>333</v>
      </c>
      <c r="D17" s="11" t="s">
        <v>42</v>
      </c>
      <c r="E17" s="11" t="s">
        <v>19</v>
      </c>
      <c r="F17" s="11" t="s">
        <v>217</v>
      </c>
      <c r="G17" s="12">
        <v>45000</v>
      </c>
      <c r="H17" s="12">
        <v>1148.33</v>
      </c>
      <c r="I17" s="12">
        <v>25</v>
      </c>
      <c r="J17" s="12">
        <v>1291.5</v>
      </c>
      <c r="K17" s="12">
        <v>1368</v>
      </c>
      <c r="L17" s="12">
        <v>0</v>
      </c>
      <c r="M17" s="12">
        <f t="shared" si="0"/>
        <v>3832.83</v>
      </c>
      <c r="N17" s="79">
        <f t="shared" si="1"/>
        <v>41167.17</v>
      </c>
    </row>
    <row r="18" spans="1:14" s="64" customFormat="1" ht="27" customHeight="1" x14ac:dyDescent="0.45">
      <c r="A18" s="9">
        <v>10</v>
      </c>
      <c r="B18" s="215" t="s">
        <v>126</v>
      </c>
      <c r="C18" s="205" t="s">
        <v>283</v>
      </c>
      <c r="D18" s="205" t="s">
        <v>127</v>
      </c>
      <c r="E18" s="205" t="s">
        <v>30</v>
      </c>
      <c r="F18" s="205" t="s">
        <v>217</v>
      </c>
      <c r="G18" s="79">
        <v>45000</v>
      </c>
      <c r="H18" s="79">
        <v>1148.33</v>
      </c>
      <c r="I18" s="79">
        <v>25</v>
      </c>
      <c r="J18" s="79">
        <v>1291.5</v>
      </c>
      <c r="K18" s="79">
        <v>1368</v>
      </c>
      <c r="L18" s="79">
        <v>0</v>
      </c>
      <c r="M18" s="79">
        <f t="shared" si="0"/>
        <v>3832.83</v>
      </c>
      <c r="N18" s="79">
        <f t="shared" si="1"/>
        <v>41167.17</v>
      </c>
    </row>
    <row r="19" spans="1:14" s="64" customFormat="1" ht="27" customHeight="1" x14ac:dyDescent="0.45">
      <c r="A19" s="9">
        <v>11</v>
      </c>
      <c r="B19" s="215" t="s">
        <v>128</v>
      </c>
      <c r="C19" s="205" t="s">
        <v>283</v>
      </c>
      <c r="D19" s="205" t="s">
        <v>127</v>
      </c>
      <c r="E19" s="205" t="s">
        <v>19</v>
      </c>
      <c r="F19" s="205" t="s">
        <v>218</v>
      </c>
      <c r="G19" s="79">
        <v>45000</v>
      </c>
      <c r="H19" s="79">
        <v>1148.33</v>
      </c>
      <c r="I19" s="79">
        <v>25</v>
      </c>
      <c r="J19" s="79">
        <v>1291.5</v>
      </c>
      <c r="K19" s="79">
        <v>1368</v>
      </c>
      <c r="L19" s="79">
        <v>9692.86</v>
      </c>
      <c r="M19" s="79">
        <f t="shared" si="0"/>
        <v>13525.69</v>
      </c>
      <c r="N19" s="79">
        <f t="shared" si="1"/>
        <v>31474.309999999998</v>
      </c>
    </row>
    <row r="20" spans="1:14" ht="27" customHeight="1" x14ac:dyDescent="0.45">
      <c r="A20" s="9">
        <v>12</v>
      </c>
      <c r="B20" s="205" t="s">
        <v>137</v>
      </c>
      <c r="C20" s="11" t="s">
        <v>251</v>
      </c>
      <c r="D20" s="11" t="s">
        <v>138</v>
      </c>
      <c r="E20" s="11" t="s">
        <v>30</v>
      </c>
      <c r="F20" s="11" t="s">
        <v>217</v>
      </c>
      <c r="G20" s="12">
        <v>35000</v>
      </c>
      <c r="H20" s="12">
        <v>0</v>
      </c>
      <c r="I20" s="12">
        <v>25</v>
      </c>
      <c r="J20" s="12">
        <v>1004.5</v>
      </c>
      <c r="K20" s="12">
        <v>1064</v>
      </c>
      <c r="L20" s="12">
        <v>0</v>
      </c>
      <c r="M20" s="12">
        <f t="shared" si="0"/>
        <v>2093.5</v>
      </c>
      <c r="N20" s="79">
        <f t="shared" si="1"/>
        <v>32906.5</v>
      </c>
    </row>
    <row r="21" spans="1:14" ht="27" customHeight="1" x14ac:dyDescent="0.45">
      <c r="A21" s="9">
        <v>13</v>
      </c>
      <c r="B21" s="205" t="s">
        <v>148</v>
      </c>
      <c r="C21" s="11" t="s">
        <v>251</v>
      </c>
      <c r="D21" s="11" t="s">
        <v>141</v>
      </c>
      <c r="E21" s="11" t="s">
        <v>19</v>
      </c>
      <c r="F21" s="11" t="s">
        <v>217</v>
      </c>
      <c r="G21" s="12">
        <v>35000</v>
      </c>
      <c r="H21" s="12">
        <v>0</v>
      </c>
      <c r="I21" s="12">
        <v>25</v>
      </c>
      <c r="J21" s="12">
        <v>1004.5</v>
      </c>
      <c r="K21" s="12">
        <v>1064</v>
      </c>
      <c r="L21" s="12">
        <v>0</v>
      </c>
      <c r="M21" s="12">
        <f t="shared" si="0"/>
        <v>2093.5</v>
      </c>
      <c r="N21" s="79">
        <f t="shared" si="1"/>
        <v>32906.5</v>
      </c>
    </row>
    <row r="22" spans="1:14" ht="27" customHeight="1" x14ac:dyDescent="0.45">
      <c r="A22" s="9">
        <v>14</v>
      </c>
      <c r="B22" s="205" t="s">
        <v>150</v>
      </c>
      <c r="C22" s="11" t="s">
        <v>251</v>
      </c>
      <c r="D22" s="11" t="s">
        <v>141</v>
      </c>
      <c r="E22" s="11" t="s">
        <v>19</v>
      </c>
      <c r="F22" s="11" t="s">
        <v>217</v>
      </c>
      <c r="G22" s="12">
        <v>35000</v>
      </c>
      <c r="H22" s="12">
        <v>0</v>
      </c>
      <c r="I22" s="12">
        <v>25</v>
      </c>
      <c r="J22" s="12">
        <v>1004.5</v>
      </c>
      <c r="K22" s="12">
        <v>1064</v>
      </c>
      <c r="L22" s="12">
        <v>10205.17</v>
      </c>
      <c r="M22" s="12">
        <f t="shared" si="0"/>
        <v>12298.67</v>
      </c>
      <c r="N22" s="79">
        <f t="shared" si="1"/>
        <v>22701.33</v>
      </c>
    </row>
    <row r="23" spans="1:14" ht="27" customHeight="1" x14ac:dyDescent="0.45">
      <c r="A23" s="9">
        <v>15</v>
      </c>
      <c r="B23" s="205" t="s">
        <v>151</v>
      </c>
      <c r="C23" s="11" t="s">
        <v>251</v>
      </c>
      <c r="D23" s="11" t="s">
        <v>152</v>
      </c>
      <c r="E23" s="11" t="s">
        <v>19</v>
      </c>
      <c r="F23" s="11" t="s">
        <v>218</v>
      </c>
      <c r="G23" s="12">
        <v>35000</v>
      </c>
      <c r="H23" s="12">
        <v>0</v>
      </c>
      <c r="I23" s="12">
        <v>25</v>
      </c>
      <c r="J23" s="12">
        <v>1004.5</v>
      </c>
      <c r="K23" s="12">
        <v>1064</v>
      </c>
      <c r="L23" s="12">
        <v>350</v>
      </c>
      <c r="M23" s="12">
        <f t="shared" si="0"/>
        <v>2443.5</v>
      </c>
      <c r="N23" s="79">
        <f t="shared" si="1"/>
        <v>32556.5</v>
      </c>
    </row>
    <row r="24" spans="1:14" ht="27" customHeight="1" x14ac:dyDescent="0.45">
      <c r="A24" s="9">
        <v>16</v>
      </c>
      <c r="B24" s="205" t="s">
        <v>153</v>
      </c>
      <c r="C24" s="11" t="s">
        <v>298</v>
      </c>
      <c r="D24" s="11" t="s">
        <v>69</v>
      </c>
      <c r="E24" s="11" t="s">
        <v>19</v>
      </c>
      <c r="F24" s="11" t="s">
        <v>217</v>
      </c>
      <c r="G24" s="12">
        <v>35000</v>
      </c>
      <c r="H24" s="12">
        <v>0</v>
      </c>
      <c r="I24" s="12">
        <v>25</v>
      </c>
      <c r="J24" s="12">
        <v>1004.5</v>
      </c>
      <c r="K24" s="12">
        <v>1064</v>
      </c>
      <c r="L24" s="12">
        <v>1700.12</v>
      </c>
      <c r="M24" s="12">
        <f t="shared" si="0"/>
        <v>3793.62</v>
      </c>
      <c r="N24" s="79">
        <f t="shared" si="1"/>
        <v>31206.38</v>
      </c>
    </row>
    <row r="25" spans="1:14" ht="27" customHeight="1" x14ac:dyDescent="0.45">
      <c r="A25" s="9">
        <v>17</v>
      </c>
      <c r="B25" s="205" t="s">
        <v>154</v>
      </c>
      <c r="C25" s="11" t="s">
        <v>251</v>
      </c>
      <c r="D25" s="11" t="s">
        <v>69</v>
      </c>
      <c r="E25" s="11" t="s">
        <v>19</v>
      </c>
      <c r="F25" s="11" t="s">
        <v>217</v>
      </c>
      <c r="G25" s="12">
        <v>35000</v>
      </c>
      <c r="H25" s="12">
        <v>0</v>
      </c>
      <c r="I25" s="12">
        <v>25</v>
      </c>
      <c r="J25" s="12">
        <v>1004.5</v>
      </c>
      <c r="K25" s="12">
        <v>1064</v>
      </c>
      <c r="L25" s="12">
        <v>6671.15</v>
      </c>
      <c r="M25" s="12">
        <f t="shared" si="0"/>
        <v>8764.65</v>
      </c>
      <c r="N25" s="79">
        <f t="shared" si="1"/>
        <v>26235.35</v>
      </c>
    </row>
    <row r="26" spans="1:14" ht="27" customHeight="1" x14ac:dyDescent="0.45">
      <c r="A26" s="9">
        <v>18</v>
      </c>
      <c r="B26" s="205" t="s">
        <v>155</v>
      </c>
      <c r="C26" s="11" t="s">
        <v>297</v>
      </c>
      <c r="D26" s="11" t="s">
        <v>69</v>
      </c>
      <c r="E26" s="11" t="s">
        <v>19</v>
      </c>
      <c r="F26" s="11" t="s">
        <v>217</v>
      </c>
      <c r="G26" s="12">
        <v>35000</v>
      </c>
      <c r="H26" s="12">
        <v>0</v>
      </c>
      <c r="I26" s="12">
        <v>25</v>
      </c>
      <c r="J26" s="12">
        <v>1004.5</v>
      </c>
      <c r="K26" s="12">
        <v>1064</v>
      </c>
      <c r="L26" s="12">
        <v>350</v>
      </c>
      <c r="M26" s="12">
        <f t="shared" si="0"/>
        <v>2443.5</v>
      </c>
      <c r="N26" s="79">
        <f t="shared" si="1"/>
        <v>32556.5</v>
      </c>
    </row>
    <row r="27" spans="1:14" ht="27" customHeight="1" x14ac:dyDescent="0.45">
      <c r="A27" s="9">
        <v>19</v>
      </c>
      <c r="B27" s="205" t="s">
        <v>158</v>
      </c>
      <c r="C27" s="11" t="s">
        <v>251</v>
      </c>
      <c r="D27" s="11" t="s">
        <v>69</v>
      </c>
      <c r="E27" s="11" t="s">
        <v>19</v>
      </c>
      <c r="F27" s="11" t="s">
        <v>217</v>
      </c>
      <c r="G27" s="12">
        <v>35000</v>
      </c>
      <c r="H27" s="12">
        <v>0</v>
      </c>
      <c r="I27" s="12">
        <v>25</v>
      </c>
      <c r="J27" s="12">
        <v>1004.5</v>
      </c>
      <c r="K27" s="12">
        <v>1064</v>
      </c>
      <c r="L27" s="12">
        <v>0</v>
      </c>
      <c r="M27" s="12">
        <f t="shared" si="0"/>
        <v>2093.5</v>
      </c>
      <c r="N27" s="79">
        <f t="shared" si="1"/>
        <v>32906.5</v>
      </c>
    </row>
    <row r="28" spans="1:14" s="64" customFormat="1" ht="27" customHeight="1" x14ac:dyDescent="0.45">
      <c r="A28" s="9">
        <v>20</v>
      </c>
      <c r="B28" s="215" t="s">
        <v>119</v>
      </c>
      <c r="C28" s="205" t="s">
        <v>117</v>
      </c>
      <c r="D28" s="205" t="s">
        <v>141</v>
      </c>
      <c r="E28" s="205" t="s">
        <v>19</v>
      </c>
      <c r="F28" s="205" t="s">
        <v>217</v>
      </c>
      <c r="G28" s="79">
        <v>35000</v>
      </c>
      <c r="H28" s="79">
        <v>0</v>
      </c>
      <c r="I28" s="79">
        <v>25</v>
      </c>
      <c r="J28" s="79">
        <v>1004.5</v>
      </c>
      <c r="K28" s="79">
        <v>1064</v>
      </c>
      <c r="L28" s="79">
        <v>0</v>
      </c>
      <c r="M28" s="79">
        <f>+H28+I28+J28+K28+L28</f>
        <v>2093.5</v>
      </c>
      <c r="N28" s="79">
        <f>+G28-M28</f>
        <v>32906.5</v>
      </c>
    </row>
    <row r="29" spans="1:14" ht="27" customHeight="1" x14ac:dyDescent="0.45">
      <c r="A29" s="9">
        <v>21</v>
      </c>
      <c r="B29" s="205" t="s">
        <v>159</v>
      </c>
      <c r="C29" s="11" t="s">
        <v>251</v>
      </c>
      <c r="D29" s="11" t="s">
        <v>69</v>
      </c>
      <c r="E29" s="11" t="s">
        <v>19</v>
      </c>
      <c r="F29" s="11" t="s">
        <v>217</v>
      </c>
      <c r="G29" s="12">
        <v>30000</v>
      </c>
      <c r="H29" s="12">
        <v>0</v>
      </c>
      <c r="I29" s="12">
        <v>25</v>
      </c>
      <c r="J29" s="12">
        <v>861</v>
      </c>
      <c r="K29" s="12">
        <v>912</v>
      </c>
      <c r="L29" s="12">
        <v>0</v>
      </c>
      <c r="M29" s="12">
        <f t="shared" si="0"/>
        <v>1798</v>
      </c>
      <c r="N29" s="79">
        <f t="shared" si="1"/>
        <v>28202</v>
      </c>
    </row>
    <row r="30" spans="1:14" ht="27" customHeight="1" x14ac:dyDescent="0.45">
      <c r="A30" s="9">
        <v>22</v>
      </c>
      <c r="B30" s="205" t="s">
        <v>353</v>
      </c>
      <c r="C30" s="11" t="s">
        <v>354</v>
      </c>
      <c r="D30" s="11" t="s">
        <v>69</v>
      </c>
      <c r="E30" s="11" t="s">
        <v>19</v>
      </c>
      <c r="F30" s="11" t="s">
        <v>217</v>
      </c>
      <c r="G30" s="12">
        <v>30000</v>
      </c>
      <c r="H30" s="12">
        <v>0</v>
      </c>
      <c r="I30" s="12">
        <v>25</v>
      </c>
      <c r="J30" s="12">
        <v>861</v>
      </c>
      <c r="K30" s="12">
        <v>912</v>
      </c>
      <c r="L30" s="12">
        <v>0</v>
      </c>
      <c r="M30" s="12">
        <f t="shared" ref="M30" si="2">+H30+I30+J30+K30+L30</f>
        <v>1798</v>
      </c>
      <c r="N30" s="79">
        <f t="shared" ref="N30" si="3">+G30-M30</f>
        <v>28202</v>
      </c>
    </row>
    <row r="31" spans="1:14" ht="27" customHeight="1" x14ac:dyDescent="0.45">
      <c r="A31" s="9">
        <v>23</v>
      </c>
      <c r="B31" s="205" t="s">
        <v>118</v>
      </c>
      <c r="C31" s="11" t="s">
        <v>47</v>
      </c>
      <c r="D31" s="11" t="s">
        <v>102</v>
      </c>
      <c r="E31" s="11" t="s">
        <v>19</v>
      </c>
      <c r="F31" s="11" t="s">
        <v>218</v>
      </c>
      <c r="G31" s="12">
        <v>25000</v>
      </c>
      <c r="H31" s="12">
        <v>0</v>
      </c>
      <c r="I31" s="12">
        <v>25</v>
      </c>
      <c r="J31" s="12">
        <v>717.5</v>
      </c>
      <c r="K31" s="12">
        <v>760</v>
      </c>
      <c r="L31" s="12">
        <v>0</v>
      </c>
      <c r="M31" s="12">
        <f t="shared" si="0"/>
        <v>1502.5</v>
      </c>
      <c r="N31" s="79">
        <f t="shared" si="1"/>
        <v>23497.5</v>
      </c>
    </row>
    <row r="32" spans="1:14" ht="27" customHeight="1" x14ac:dyDescent="0.45">
      <c r="A32" s="9">
        <v>24</v>
      </c>
      <c r="B32" s="205" t="s">
        <v>160</v>
      </c>
      <c r="C32" s="11" t="s">
        <v>251</v>
      </c>
      <c r="D32" s="11" t="s">
        <v>69</v>
      </c>
      <c r="E32" s="11" t="s">
        <v>19</v>
      </c>
      <c r="F32" s="11" t="s">
        <v>217</v>
      </c>
      <c r="G32" s="12">
        <v>25000</v>
      </c>
      <c r="H32" s="12">
        <v>0</v>
      </c>
      <c r="I32" s="12">
        <v>25</v>
      </c>
      <c r="J32" s="12">
        <v>717.5</v>
      </c>
      <c r="K32" s="12">
        <v>760</v>
      </c>
      <c r="L32" s="12">
        <v>0</v>
      </c>
      <c r="M32" s="12">
        <f t="shared" si="0"/>
        <v>1502.5</v>
      </c>
      <c r="N32" s="79">
        <f t="shared" si="1"/>
        <v>23497.5</v>
      </c>
    </row>
    <row r="33" spans="1:14" ht="27" customHeight="1" x14ac:dyDescent="0.45">
      <c r="A33" s="9">
        <v>25</v>
      </c>
      <c r="B33" s="205" t="s">
        <v>325</v>
      </c>
      <c r="C33" s="11" t="s">
        <v>251</v>
      </c>
      <c r="D33" s="11" t="s">
        <v>60</v>
      </c>
      <c r="E33" s="11" t="s">
        <v>19</v>
      </c>
      <c r="F33" s="11" t="s">
        <v>217</v>
      </c>
      <c r="G33" s="12">
        <v>22000</v>
      </c>
      <c r="H33" s="12">
        <v>0</v>
      </c>
      <c r="I33" s="12">
        <v>25</v>
      </c>
      <c r="J33" s="12">
        <v>631.4</v>
      </c>
      <c r="K33" s="12">
        <v>668.8</v>
      </c>
      <c r="L33" s="12">
        <v>0</v>
      </c>
      <c r="M33" s="12">
        <f t="shared" si="0"/>
        <v>1325.1999999999998</v>
      </c>
      <c r="N33" s="79">
        <f t="shared" si="1"/>
        <v>20674.8</v>
      </c>
    </row>
    <row r="34" spans="1:14" ht="27" customHeight="1" x14ac:dyDescent="0.45">
      <c r="A34" s="9">
        <v>26</v>
      </c>
      <c r="B34" s="205" t="s">
        <v>140</v>
      </c>
      <c r="C34" s="11" t="s">
        <v>251</v>
      </c>
      <c r="D34" s="11" t="s">
        <v>141</v>
      </c>
      <c r="E34" s="11" t="s">
        <v>30</v>
      </c>
      <c r="F34" s="11" t="s">
        <v>217</v>
      </c>
      <c r="G34" s="12">
        <v>21505</v>
      </c>
      <c r="H34" s="12">
        <v>0</v>
      </c>
      <c r="I34" s="12">
        <v>25</v>
      </c>
      <c r="J34" s="12">
        <v>617.19000000000005</v>
      </c>
      <c r="K34" s="12">
        <v>653.75</v>
      </c>
      <c r="L34" s="12">
        <v>0</v>
      </c>
      <c r="M34" s="12">
        <f t="shared" si="0"/>
        <v>1295.94</v>
      </c>
      <c r="N34" s="79">
        <f t="shared" si="1"/>
        <v>20209.060000000001</v>
      </c>
    </row>
    <row r="35" spans="1:14" ht="27" customHeight="1" x14ac:dyDescent="0.45">
      <c r="A35" s="9">
        <v>27</v>
      </c>
      <c r="B35" s="205" t="s">
        <v>355</v>
      </c>
      <c r="C35" s="11" t="s">
        <v>356</v>
      </c>
      <c r="D35" s="11" t="s">
        <v>346</v>
      </c>
      <c r="E35" s="11" t="s">
        <v>19</v>
      </c>
      <c r="F35" s="11" t="s">
        <v>218</v>
      </c>
      <c r="G35" s="12">
        <v>20000</v>
      </c>
      <c r="H35" s="12">
        <v>0</v>
      </c>
      <c r="I35" s="12">
        <v>25</v>
      </c>
      <c r="J35" s="12">
        <v>574</v>
      </c>
      <c r="K35" s="12">
        <v>608</v>
      </c>
      <c r="L35" s="12">
        <v>0</v>
      </c>
      <c r="M35" s="12">
        <f>+H35+I35+J35+K35+L35</f>
        <v>1207</v>
      </c>
      <c r="N35" s="79">
        <f t="shared" ref="N35" si="4">+G35-M35</f>
        <v>18793</v>
      </c>
    </row>
    <row r="36" spans="1:14" ht="27" customHeight="1" x14ac:dyDescent="0.45">
      <c r="A36" s="9">
        <v>28</v>
      </c>
      <c r="B36" s="205" t="s">
        <v>133</v>
      </c>
      <c r="C36" s="11" t="s">
        <v>293</v>
      </c>
      <c r="D36" s="11" t="s">
        <v>134</v>
      </c>
      <c r="E36" s="11" t="s">
        <v>30</v>
      </c>
      <c r="F36" s="11" t="s">
        <v>218</v>
      </c>
      <c r="G36" s="12">
        <v>19800</v>
      </c>
      <c r="H36" s="12">
        <v>0</v>
      </c>
      <c r="I36" s="12">
        <v>25</v>
      </c>
      <c r="J36" s="12">
        <v>568.26</v>
      </c>
      <c r="K36" s="12">
        <v>601.91999999999996</v>
      </c>
      <c r="L36" s="12">
        <v>0</v>
      </c>
      <c r="M36" s="12">
        <f t="shared" si="0"/>
        <v>1195.1799999999998</v>
      </c>
      <c r="N36" s="79">
        <f t="shared" si="1"/>
        <v>18604.82</v>
      </c>
    </row>
    <row r="37" spans="1:14" ht="27" customHeight="1" x14ac:dyDescent="0.45">
      <c r="A37" s="9">
        <v>29</v>
      </c>
      <c r="B37" s="205" t="s">
        <v>142</v>
      </c>
      <c r="C37" s="11" t="s">
        <v>251</v>
      </c>
      <c r="D37" s="11" t="s">
        <v>141</v>
      </c>
      <c r="E37" s="11" t="s">
        <v>19</v>
      </c>
      <c r="F37" s="11" t="s">
        <v>218</v>
      </c>
      <c r="G37" s="12">
        <v>18975</v>
      </c>
      <c r="H37" s="12">
        <v>0</v>
      </c>
      <c r="I37" s="12">
        <v>25</v>
      </c>
      <c r="J37" s="12">
        <v>544.58000000000004</v>
      </c>
      <c r="K37" s="12">
        <v>576.84</v>
      </c>
      <c r="L37" s="12">
        <v>1365.02</v>
      </c>
      <c r="M37" s="12">
        <f t="shared" si="0"/>
        <v>2511.44</v>
      </c>
      <c r="N37" s="79">
        <f t="shared" si="1"/>
        <v>16463.560000000001</v>
      </c>
    </row>
    <row r="38" spans="1:14" s="64" customFormat="1" ht="27" customHeight="1" x14ac:dyDescent="0.45">
      <c r="A38" s="9">
        <v>30</v>
      </c>
      <c r="B38" s="215" t="s">
        <v>144</v>
      </c>
      <c r="C38" s="205" t="s">
        <v>251</v>
      </c>
      <c r="D38" s="205" t="s">
        <v>141</v>
      </c>
      <c r="E38" s="205" t="s">
        <v>19</v>
      </c>
      <c r="F38" s="205" t="s">
        <v>218</v>
      </c>
      <c r="G38" s="79">
        <v>18700</v>
      </c>
      <c r="H38" s="79">
        <v>0</v>
      </c>
      <c r="I38" s="79">
        <v>25</v>
      </c>
      <c r="J38" s="79">
        <v>536.69000000000005</v>
      </c>
      <c r="K38" s="79">
        <v>568.48</v>
      </c>
      <c r="L38" s="79">
        <v>0</v>
      </c>
      <c r="M38" s="79">
        <f t="shared" si="0"/>
        <v>1130.17</v>
      </c>
      <c r="N38" s="79">
        <f t="shared" si="1"/>
        <v>17569.830000000002</v>
      </c>
    </row>
    <row r="39" spans="1:14" ht="27" customHeight="1" x14ac:dyDescent="0.45">
      <c r="A39" s="9">
        <v>31</v>
      </c>
      <c r="B39" s="205" t="s">
        <v>143</v>
      </c>
      <c r="C39" s="11" t="s">
        <v>251</v>
      </c>
      <c r="D39" s="11" t="s">
        <v>141</v>
      </c>
      <c r="E39" s="11" t="s">
        <v>19</v>
      </c>
      <c r="F39" s="11" t="s">
        <v>218</v>
      </c>
      <c r="G39" s="12">
        <v>15400</v>
      </c>
      <c r="H39" s="12">
        <v>0</v>
      </c>
      <c r="I39" s="12">
        <v>25</v>
      </c>
      <c r="J39" s="12">
        <v>441.98</v>
      </c>
      <c r="K39" s="12">
        <v>468.16</v>
      </c>
      <c r="L39" s="12">
        <v>0</v>
      </c>
      <c r="M39" s="12">
        <f t="shared" si="0"/>
        <v>935.1400000000001</v>
      </c>
      <c r="N39" s="79">
        <f t="shared" si="1"/>
        <v>14464.86</v>
      </c>
    </row>
    <row r="40" spans="1:14" ht="27" customHeight="1" x14ac:dyDescent="0.45">
      <c r="A40" s="9">
        <v>32</v>
      </c>
      <c r="B40" s="205" t="s">
        <v>146</v>
      </c>
      <c r="C40" s="11" t="s">
        <v>251</v>
      </c>
      <c r="D40" s="11" t="s">
        <v>141</v>
      </c>
      <c r="E40" s="11" t="s">
        <v>19</v>
      </c>
      <c r="F40" s="11" t="s">
        <v>218</v>
      </c>
      <c r="G40" s="12">
        <v>15400</v>
      </c>
      <c r="H40" s="12">
        <v>0</v>
      </c>
      <c r="I40" s="12">
        <v>25</v>
      </c>
      <c r="J40" s="12">
        <v>441.98</v>
      </c>
      <c r="K40" s="12">
        <v>468.16</v>
      </c>
      <c r="L40" s="12">
        <v>1350.12</v>
      </c>
      <c r="M40" s="12">
        <f t="shared" si="0"/>
        <v>2285.2600000000002</v>
      </c>
      <c r="N40" s="79">
        <f t="shared" si="1"/>
        <v>13114.74</v>
      </c>
    </row>
    <row r="41" spans="1:14" ht="27" customHeight="1" x14ac:dyDescent="0.45">
      <c r="A41" s="9">
        <v>33</v>
      </c>
      <c r="B41" s="205" t="s">
        <v>156</v>
      </c>
      <c r="C41" s="11" t="s">
        <v>251</v>
      </c>
      <c r="D41" s="11" t="s">
        <v>122</v>
      </c>
      <c r="E41" s="11" t="s">
        <v>19</v>
      </c>
      <c r="F41" s="11" t="s">
        <v>217</v>
      </c>
      <c r="G41" s="12">
        <v>15400</v>
      </c>
      <c r="H41" s="12">
        <v>0</v>
      </c>
      <c r="I41" s="12">
        <v>25</v>
      </c>
      <c r="J41" s="12">
        <v>441.98</v>
      </c>
      <c r="K41" s="12">
        <v>468.16</v>
      </c>
      <c r="L41" s="12">
        <v>0</v>
      </c>
      <c r="M41" s="12">
        <f t="shared" si="0"/>
        <v>935.1400000000001</v>
      </c>
      <c r="N41" s="79">
        <f t="shared" si="1"/>
        <v>14464.86</v>
      </c>
    </row>
    <row r="42" spans="1:14" ht="27" customHeight="1" x14ac:dyDescent="0.45">
      <c r="A42" s="9">
        <v>34</v>
      </c>
      <c r="B42" s="205" t="s">
        <v>157</v>
      </c>
      <c r="C42" s="11" t="s">
        <v>251</v>
      </c>
      <c r="D42" s="11" t="s">
        <v>122</v>
      </c>
      <c r="E42" s="11" t="s">
        <v>19</v>
      </c>
      <c r="F42" s="11" t="s">
        <v>217</v>
      </c>
      <c r="G42" s="12">
        <v>15400</v>
      </c>
      <c r="H42" s="12">
        <v>0</v>
      </c>
      <c r="I42" s="12">
        <v>25</v>
      </c>
      <c r="J42" s="12">
        <v>441.98</v>
      </c>
      <c r="K42" s="12">
        <v>468.16</v>
      </c>
      <c r="L42" s="12">
        <v>0</v>
      </c>
      <c r="M42" s="12">
        <f t="shared" si="0"/>
        <v>935.1400000000001</v>
      </c>
      <c r="N42" s="79">
        <f t="shared" si="1"/>
        <v>14464.86</v>
      </c>
    </row>
    <row r="43" spans="1:14" ht="27" customHeight="1" x14ac:dyDescent="0.45">
      <c r="A43" s="9">
        <v>35</v>
      </c>
      <c r="B43" s="205" t="s">
        <v>324</v>
      </c>
      <c r="C43" s="11" t="s">
        <v>251</v>
      </c>
      <c r="D43" s="11" t="s">
        <v>122</v>
      </c>
      <c r="E43" s="11" t="s">
        <v>19</v>
      </c>
      <c r="F43" s="11" t="s">
        <v>217</v>
      </c>
      <c r="G43" s="12">
        <v>13200</v>
      </c>
      <c r="H43" s="12">
        <v>0</v>
      </c>
      <c r="I43" s="12">
        <v>25</v>
      </c>
      <c r="J43" s="12">
        <v>378.84</v>
      </c>
      <c r="K43" s="12">
        <v>401.28</v>
      </c>
      <c r="L43" s="12">
        <v>0</v>
      </c>
      <c r="M43" s="12">
        <f t="shared" si="0"/>
        <v>805.11999999999989</v>
      </c>
      <c r="N43" s="79">
        <f t="shared" si="1"/>
        <v>12394.880000000001</v>
      </c>
    </row>
    <row r="44" spans="1:14" ht="27" customHeight="1" x14ac:dyDescent="0.45">
      <c r="A44" s="9">
        <v>36</v>
      </c>
      <c r="B44" s="205" t="s">
        <v>145</v>
      </c>
      <c r="C44" s="11" t="s">
        <v>251</v>
      </c>
      <c r="D44" s="11" t="s">
        <v>141</v>
      </c>
      <c r="E44" s="11" t="s">
        <v>19</v>
      </c>
      <c r="F44" s="11" t="s">
        <v>218</v>
      </c>
      <c r="G44" s="12">
        <v>13200</v>
      </c>
      <c r="H44" s="12">
        <v>0</v>
      </c>
      <c r="I44" s="12">
        <v>25</v>
      </c>
      <c r="J44" s="12">
        <v>378.84</v>
      </c>
      <c r="K44" s="12">
        <v>401.28</v>
      </c>
      <c r="L44" s="12">
        <v>0</v>
      </c>
      <c r="M44" s="12">
        <f t="shared" si="0"/>
        <v>805.11999999999989</v>
      </c>
      <c r="N44" s="79">
        <f t="shared" si="1"/>
        <v>12394.880000000001</v>
      </c>
    </row>
    <row r="45" spans="1:14" ht="27" customHeight="1" x14ac:dyDescent="0.45">
      <c r="A45" s="9">
        <v>37</v>
      </c>
      <c r="B45" s="205" t="s">
        <v>147</v>
      </c>
      <c r="C45" s="11" t="s">
        <v>251</v>
      </c>
      <c r="D45" s="11" t="s">
        <v>141</v>
      </c>
      <c r="E45" s="11" t="s">
        <v>19</v>
      </c>
      <c r="F45" s="11" t="s">
        <v>218</v>
      </c>
      <c r="G45" s="12">
        <v>13200</v>
      </c>
      <c r="H45" s="12">
        <v>0</v>
      </c>
      <c r="I45" s="12">
        <v>25</v>
      </c>
      <c r="J45" s="12">
        <v>378.84</v>
      </c>
      <c r="K45" s="12">
        <v>401.28</v>
      </c>
      <c r="L45" s="12">
        <v>0</v>
      </c>
      <c r="M45" s="12">
        <f t="shared" si="0"/>
        <v>805.11999999999989</v>
      </c>
      <c r="N45" s="79">
        <f t="shared" si="1"/>
        <v>12394.880000000001</v>
      </c>
    </row>
    <row r="46" spans="1:14" ht="27" customHeight="1" x14ac:dyDescent="0.45">
      <c r="A46" s="9">
        <v>38</v>
      </c>
      <c r="B46" s="205" t="s">
        <v>149</v>
      </c>
      <c r="C46" s="11" t="s">
        <v>251</v>
      </c>
      <c r="D46" s="11" t="s">
        <v>122</v>
      </c>
      <c r="E46" s="11" t="s">
        <v>19</v>
      </c>
      <c r="F46" s="11" t="s">
        <v>217</v>
      </c>
      <c r="G46" s="12">
        <v>13200</v>
      </c>
      <c r="H46" s="12">
        <v>0</v>
      </c>
      <c r="I46" s="12">
        <v>25</v>
      </c>
      <c r="J46" s="12">
        <v>378.84</v>
      </c>
      <c r="K46" s="12">
        <v>401.28</v>
      </c>
      <c r="L46" s="12">
        <v>0</v>
      </c>
      <c r="M46" s="12">
        <f t="shared" si="0"/>
        <v>805.11999999999989</v>
      </c>
      <c r="N46" s="79">
        <f t="shared" si="1"/>
        <v>12394.880000000001</v>
      </c>
    </row>
    <row r="47" spans="1:14" ht="27" customHeight="1" x14ac:dyDescent="0.45">
      <c r="A47" s="9">
        <v>39</v>
      </c>
      <c r="B47" s="205" t="s">
        <v>120</v>
      </c>
      <c r="C47" s="11" t="s">
        <v>251</v>
      </c>
      <c r="D47" s="11" t="s">
        <v>141</v>
      </c>
      <c r="E47" s="11" t="s">
        <v>19</v>
      </c>
      <c r="F47" s="11" t="s">
        <v>218</v>
      </c>
      <c r="G47" s="12">
        <v>12000</v>
      </c>
      <c r="H47" s="12">
        <v>0</v>
      </c>
      <c r="I47" s="12">
        <v>25</v>
      </c>
      <c r="J47" s="12">
        <v>344.4</v>
      </c>
      <c r="K47" s="12">
        <v>364.8</v>
      </c>
      <c r="L47" s="12">
        <v>0</v>
      </c>
      <c r="M47" s="12">
        <f t="shared" si="0"/>
        <v>734.2</v>
      </c>
      <c r="N47" s="79">
        <f t="shared" si="1"/>
        <v>11265.8</v>
      </c>
    </row>
    <row r="48" spans="1:14" ht="27" customHeight="1" x14ac:dyDescent="0.45">
      <c r="A48" s="9">
        <v>40</v>
      </c>
      <c r="B48" s="205" t="s">
        <v>123</v>
      </c>
      <c r="C48" s="11" t="s">
        <v>251</v>
      </c>
      <c r="D48" s="11" t="s">
        <v>121</v>
      </c>
      <c r="E48" s="11" t="s">
        <v>19</v>
      </c>
      <c r="F48" s="11" t="s">
        <v>218</v>
      </c>
      <c r="G48" s="12">
        <v>12000</v>
      </c>
      <c r="H48" s="12">
        <v>0</v>
      </c>
      <c r="I48" s="12">
        <v>25</v>
      </c>
      <c r="J48" s="12">
        <v>344.4</v>
      </c>
      <c r="K48" s="12">
        <v>364.8</v>
      </c>
      <c r="L48" s="12">
        <v>0</v>
      </c>
      <c r="M48" s="12">
        <f t="shared" si="0"/>
        <v>734.2</v>
      </c>
      <c r="N48" s="79">
        <f t="shared" si="1"/>
        <v>11265.8</v>
      </c>
    </row>
    <row r="49" spans="1:14" ht="27" customHeight="1" x14ac:dyDescent="0.45">
      <c r="A49" s="228" t="s">
        <v>221</v>
      </c>
      <c r="B49" s="228"/>
      <c r="C49" s="228"/>
      <c r="D49" s="228"/>
      <c r="E49" s="228"/>
      <c r="F49" s="228"/>
      <c r="G49" s="15">
        <f t="shared" ref="G49:N49" si="5">SUM(G9:G48)</f>
        <v>1259380</v>
      </c>
      <c r="H49" s="15">
        <f t="shared" si="5"/>
        <v>24586.300000000003</v>
      </c>
      <c r="I49" s="15">
        <f t="shared" si="5"/>
        <v>1000</v>
      </c>
      <c r="J49" s="15">
        <f t="shared" si="5"/>
        <v>36144.199999999997</v>
      </c>
      <c r="K49" s="15">
        <f t="shared" si="5"/>
        <v>38285.150000000016</v>
      </c>
      <c r="L49" s="15">
        <f t="shared" si="5"/>
        <v>41037.149999999994</v>
      </c>
      <c r="M49" s="15">
        <f t="shared" si="5"/>
        <v>141052.80000000005</v>
      </c>
      <c r="N49" s="15">
        <f t="shared" si="5"/>
        <v>1118327.1999999995</v>
      </c>
    </row>
    <row r="51" spans="1:14" ht="27" customHeight="1" x14ac:dyDescent="0.4">
      <c r="A51" s="14"/>
      <c r="B51" s="28"/>
      <c r="C51" s="28"/>
      <c r="D51" s="28"/>
      <c r="E51" s="28"/>
      <c r="F51" s="28"/>
      <c r="G51" s="29"/>
      <c r="H51" s="23"/>
      <c r="I51" s="23"/>
      <c r="J51" s="23"/>
      <c r="K51" s="23"/>
      <c r="L51" s="23"/>
      <c r="M51" s="23"/>
      <c r="N51" s="76"/>
    </row>
    <row r="52" spans="1:14" ht="18.75" x14ac:dyDescent="0.4">
      <c r="A52" s="14"/>
      <c r="B52" s="28"/>
      <c r="C52" s="28"/>
      <c r="D52" s="28"/>
      <c r="E52" s="28"/>
      <c r="F52" s="28"/>
      <c r="G52" s="29"/>
      <c r="H52" s="23"/>
      <c r="I52" s="23"/>
      <c r="J52" s="23"/>
      <c r="K52" s="23"/>
      <c r="L52" s="23"/>
      <c r="M52" s="23"/>
      <c r="N52" s="23"/>
    </row>
    <row r="53" spans="1:14" ht="24.75" x14ac:dyDescent="0.5">
      <c r="A53" s="18"/>
      <c r="C53" s="180"/>
      <c r="D53" s="176"/>
      <c r="E53" s="176"/>
      <c r="F53" s="176"/>
      <c r="G53" s="177"/>
      <c r="H53" s="181"/>
      <c r="I53" s="181"/>
      <c r="J53" s="181"/>
      <c r="K53" s="179"/>
      <c r="L53" s="179"/>
      <c r="M53" s="22"/>
      <c r="N53" s="23"/>
    </row>
    <row r="54" spans="1:14" ht="24.75" x14ac:dyDescent="0.5">
      <c r="A54" s="18"/>
      <c r="C54" s="176" t="s">
        <v>113</v>
      </c>
      <c r="D54" s="176"/>
      <c r="E54" s="176"/>
      <c r="F54" s="176"/>
      <c r="G54" s="177"/>
      <c r="H54" s="177" t="s">
        <v>114</v>
      </c>
      <c r="I54" s="177"/>
      <c r="J54" s="177"/>
      <c r="K54" s="178"/>
      <c r="L54" s="179"/>
      <c r="M54" s="179"/>
      <c r="N54" s="179"/>
    </row>
    <row r="55" spans="1:14" ht="24.75" x14ac:dyDescent="0.5">
      <c r="A55" s="18"/>
      <c r="C55" s="176" t="s">
        <v>223</v>
      </c>
      <c r="D55" s="176"/>
      <c r="E55" s="176"/>
      <c r="F55" s="176"/>
      <c r="G55" s="177"/>
      <c r="H55" s="177" t="s">
        <v>115</v>
      </c>
      <c r="I55" s="177"/>
      <c r="J55" s="178"/>
      <c r="K55" s="177"/>
      <c r="L55" s="179"/>
      <c r="M55" s="179"/>
      <c r="N55" s="179"/>
    </row>
    <row r="56" spans="1:14" ht="24.75" x14ac:dyDescent="0.5">
      <c r="A56" s="18"/>
      <c r="B56" s="17"/>
      <c r="C56" s="176"/>
      <c r="D56" s="176"/>
      <c r="E56" s="176"/>
      <c r="F56" s="176"/>
      <c r="G56" s="177"/>
      <c r="H56" s="177"/>
      <c r="I56" s="177"/>
      <c r="J56" s="177"/>
      <c r="K56" s="179"/>
      <c r="L56" s="179"/>
      <c r="M56" s="179"/>
      <c r="N56" s="179"/>
    </row>
    <row r="57" spans="1:14" ht="24.75" x14ac:dyDescent="0.5">
      <c r="A57" s="18"/>
      <c r="B57" s="17"/>
      <c r="C57" s="176"/>
      <c r="D57" s="176"/>
      <c r="E57" s="176"/>
      <c r="F57" s="176"/>
      <c r="G57" s="177"/>
      <c r="H57" s="179"/>
      <c r="I57" s="179"/>
      <c r="J57" s="179"/>
      <c r="K57" s="179"/>
      <c r="L57" s="179"/>
      <c r="M57" s="179"/>
      <c r="N57" s="179"/>
    </row>
    <row r="58" spans="1:14" ht="22.5" x14ac:dyDescent="0.45">
      <c r="A58" s="18"/>
      <c r="B58" s="17"/>
      <c r="C58" s="17"/>
      <c r="D58" s="17"/>
      <c r="E58" s="17"/>
      <c r="F58" s="17"/>
      <c r="G58" s="20"/>
      <c r="H58" s="22"/>
      <c r="I58" s="22"/>
      <c r="J58" s="22"/>
      <c r="K58" s="22"/>
      <c r="L58" s="22"/>
      <c r="M58" s="22"/>
      <c r="N58" s="23"/>
    </row>
    <row r="59" spans="1:14" ht="18.75" x14ac:dyDescent="0.4">
      <c r="A59" s="14"/>
      <c r="B59" s="28"/>
      <c r="C59" s="28"/>
      <c r="D59" s="28"/>
      <c r="E59" s="28"/>
      <c r="F59" s="28"/>
      <c r="G59" s="29"/>
      <c r="H59" s="23"/>
      <c r="I59" s="23"/>
      <c r="J59" s="23"/>
      <c r="K59" s="23"/>
      <c r="L59" s="23"/>
      <c r="M59" s="23"/>
      <c r="N59" s="23"/>
    </row>
    <row r="60" spans="1:14" ht="18.75" x14ac:dyDescent="0.4">
      <c r="A60" s="14"/>
      <c r="B60" s="28"/>
      <c r="C60" s="28"/>
      <c r="D60" s="28"/>
      <c r="E60" s="28"/>
      <c r="F60" s="28"/>
      <c r="G60" s="29"/>
      <c r="H60" s="23"/>
      <c r="I60" s="23"/>
      <c r="J60" s="23"/>
      <c r="K60" s="23"/>
      <c r="L60" s="23"/>
      <c r="M60" s="23"/>
      <c r="N60" s="23"/>
    </row>
    <row r="61" spans="1:14" ht="28.5" x14ac:dyDescent="0.45">
      <c r="A61" s="30"/>
      <c r="B61" s="31"/>
      <c r="C61" s="31"/>
      <c r="D61" s="31"/>
      <c r="E61" s="31"/>
      <c r="F61" s="31"/>
      <c r="G61" s="30"/>
      <c r="H61" s="30"/>
      <c r="I61" s="30"/>
      <c r="J61" s="30"/>
      <c r="K61" s="30"/>
      <c r="L61" s="31"/>
      <c r="M61" s="31"/>
      <c r="N61" s="31"/>
    </row>
    <row r="62" spans="1:14" ht="28.5" x14ac:dyDescent="0.45">
      <c r="A62" s="32"/>
      <c r="B62" s="33"/>
      <c r="C62" s="33"/>
      <c r="D62" s="33"/>
      <c r="E62" s="33"/>
      <c r="F62" s="33"/>
      <c r="G62" s="32"/>
      <c r="H62" s="32"/>
      <c r="I62" s="32"/>
      <c r="J62" s="32"/>
      <c r="K62" s="32"/>
      <c r="L62" s="33"/>
      <c r="M62" s="33"/>
      <c r="N62" s="33"/>
    </row>
    <row r="63" spans="1:14" ht="28.5" x14ac:dyDescent="0.45">
      <c r="A63" s="32"/>
      <c r="B63" s="33"/>
      <c r="C63" s="33"/>
      <c r="D63" s="33"/>
      <c r="E63" s="33"/>
      <c r="F63" s="33"/>
      <c r="G63" s="32"/>
      <c r="H63" s="32"/>
      <c r="I63" s="32"/>
      <c r="J63" s="32"/>
      <c r="K63" s="32"/>
      <c r="L63" s="33"/>
      <c r="M63" s="33"/>
      <c r="N63" s="33"/>
    </row>
  </sheetData>
  <sortState xmlns:xlrd2="http://schemas.microsoft.com/office/spreadsheetml/2017/richdata2" ref="A9:N48">
    <sortCondition descending="1" ref="G48"/>
  </sortState>
  <mergeCells count="6">
    <mergeCell ref="A4:N4"/>
    <mergeCell ref="A49:F49"/>
    <mergeCell ref="A5:N5"/>
    <mergeCell ref="A6:N6"/>
    <mergeCell ref="A1:M2"/>
    <mergeCell ref="A7:N7"/>
  </mergeCells>
  <pageMargins left="0.47244094488188981" right="0.15748031496062992" top="0.31496062992125984" bottom="0.15748031496062992" header="0.19685039370078741" footer="0.15748031496062992"/>
  <pageSetup paperSize="5" scale="3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49"/>
  <sheetViews>
    <sheetView view="pageBreakPreview" zoomScale="50" zoomScaleNormal="64" zoomScaleSheetLayoutView="50" zoomScalePageLayoutView="39" workbookViewId="0">
      <selection sqref="A1:N1"/>
    </sheetView>
  </sheetViews>
  <sheetFormatPr defaultColWidth="9.140625" defaultRowHeight="15" x14ac:dyDescent="0.25"/>
  <cols>
    <col min="1" max="1" width="6.42578125" customWidth="1"/>
    <col min="2" max="2" width="57.7109375" style="89" customWidth="1"/>
    <col min="3" max="3" width="82.42578125" customWidth="1"/>
    <col min="4" max="4" width="62.42578125" customWidth="1"/>
    <col min="5" max="5" width="21.5703125" customWidth="1"/>
    <col min="6" max="6" width="20.7109375" customWidth="1"/>
    <col min="7" max="7" width="25.7109375" style="99" customWidth="1"/>
    <col min="8" max="8" width="17.7109375" customWidth="1"/>
    <col min="9" max="9" width="17.28515625" customWidth="1"/>
    <col min="10" max="10" width="21.5703125" style="99" customWidth="1"/>
    <col min="11" max="11" width="19.7109375" style="99" customWidth="1"/>
    <col min="12" max="12" width="23.28515625" customWidth="1"/>
    <col min="13" max="13" width="21.85546875" customWidth="1"/>
    <col min="14" max="14" width="22.140625" style="64" customWidth="1"/>
  </cols>
  <sheetData>
    <row r="1" spans="1:17" s="1" customFormat="1" ht="27" x14ac:dyDescent="0.5">
      <c r="A1" s="230"/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</row>
    <row r="2" spans="1:17" s="1" customFormat="1" ht="15" customHeight="1" x14ac:dyDescent="0.5">
      <c r="A2" s="2"/>
      <c r="B2" s="114"/>
      <c r="C2" s="2"/>
      <c r="D2" s="2"/>
      <c r="E2" s="2"/>
      <c r="F2" s="2"/>
      <c r="G2" s="90"/>
      <c r="H2" s="2"/>
      <c r="I2" s="2"/>
      <c r="J2" s="90"/>
      <c r="K2" s="90"/>
      <c r="L2" s="2"/>
      <c r="M2" s="2"/>
      <c r="N2" s="60"/>
    </row>
    <row r="3" spans="1:17" s="1" customFormat="1" ht="8.25" hidden="1" customHeight="1" x14ac:dyDescent="0.5">
      <c r="A3" s="2"/>
      <c r="B3" s="114"/>
      <c r="C3" s="2"/>
      <c r="D3" s="2"/>
      <c r="E3" s="2"/>
      <c r="F3" s="2"/>
      <c r="G3" s="90"/>
      <c r="H3" s="2"/>
      <c r="I3" s="2"/>
      <c r="J3" s="90"/>
      <c r="K3" s="90"/>
      <c r="L3" s="2"/>
      <c r="M3" s="2"/>
      <c r="N3" s="60"/>
    </row>
    <row r="4" spans="1:17" s="1" customFormat="1" ht="27" x14ac:dyDescent="0.5">
      <c r="A4" s="219" t="s">
        <v>214</v>
      </c>
      <c r="B4" s="219"/>
      <c r="C4" s="219"/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19"/>
    </row>
    <row r="5" spans="1:17" s="1" customFormat="1" ht="27" x14ac:dyDescent="0.5">
      <c r="A5" s="26"/>
      <c r="B5" s="229" t="s">
        <v>359</v>
      </c>
      <c r="C5" s="229"/>
      <c r="D5" s="229"/>
      <c r="E5" s="229"/>
      <c r="F5" s="229"/>
      <c r="G5" s="229"/>
      <c r="H5" s="229"/>
      <c r="I5" s="229"/>
      <c r="J5" s="229"/>
      <c r="K5" s="229"/>
      <c r="L5" s="229"/>
      <c r="M5" s="229"/>
      <c r="N5" s="229"/>
    </row>
    <row r="6" spans="1:17" s="1" customFormat="1" ht="27" x14ac:dyDescent="0.5">
      <c r="A6" s="219" t="s">
        <v>213</v>
      </c>
      <c r="B6" s="219"/>
      <c r="C6" s="219"/>
      <c r="D6" s="219"/>
      <c r="E6" s="219"/>
      <c r="F6" s="219"/>
      <c r="G6" s="219"/>
      <c r="H6" s="219"/>
      <c r="I6" s="219"/>
      <c r="J6" s="219"/>
      <c r="K6" s="219"/>
      <c r="L6" s="219"/>
      <c r="M6" s="219"/>
      <c r="N6" s="219"/>
      <c r="O6" s="3"/>
      <c r="P6" s="3"/>
      <c r="Q6" s="3"/>
    </row>
    <row r="7" spans="1:17" s="1" customFormat="1" ht="27" x14ac:dyDescent="0.5">
      <c r="A7" s="231"/>
      <c r="B7" s="231"/>
      <c r="C7" s="231"/>
      <c r="D7" s="231"/>
      <c r="E7" s="231"/>
      <c r="F7" s="231"/>
      <c r="G7" s="231"/>
      <c r="H7" s="231"/>
      <c r="I7" s="231"/>
      <c r="J7" s="231"/>
      <c r="K7" s="231"/>
      <c r="L7" s="231"/>
      <c r="M7" s="231"/>
      <c r="N7" s="231"/>
    </row>
    <row r="8" spans="1:17" s="4" customFormat="1" ht="45" x14ac:dyDescent="0.45">
      <c r="A8" s="5" t="s">
        <v>1</v>
      </c>
      <c r="B8" s="5" t="s">
        <v>2</v>
      </c>
      <c r="C8" s="6" t="s">
        <v>3</v>
      </c>
      <c r="D8" s="6" t="s">
        <v>4</v>
      </c>
      <c r="E8" s="7" t="s">
        <v>5</v>
      </c>
      <c r="F8" s="7" t="s">
        <v>216</v>
      </c>
      <c r="G8" s="91" t="s">
        <v>220</v>
      </c>
      <c r="H8" s="6" t="s">
        <v>6</v>
      </c>
      <c r="I8" s="7" t="s">
        <v>7</v>
      </c>
      <c r="J8" s="100" t="s">
        <v>8</v>
      </c>
      <c r="K8" s="91" t="s">
        <v>9</v>
      </c>
      <c r="L8" s="7" t="s">
        <v>10</v>
      </c>
      <c r="M8" s="7" t="s">
        <v>11</v>
      </c>
      <c r="N8" s="65" t="s">
        <v>12</v>
      </c>
    </row>
    <row r="9" spans="1:17" ht="29.1" customHeight="1" x14ac:dyDescent="0.45">
      <c r="A9" s="9">
        <v>1</v>
      </c>
      <c r="B9" s="156" t="s">
        <v>170</v>
      </c>
      <c r="C9" s="11" t="s">
        <v>286</v>
      </c>
      <c r="D9" s="11" t="s">
        <v>29</v>
      </c>
      <c r="E9" s="11" t="s">
        <v>30</v>
      </c>
      <c r="F9" s="11" t="s">
        <v>217</v>
      </c>
      <c r="G9" s="92">
        <v>70000</v>
      </c>
      <c r="H9" s="12">
        <v>5368.45</v>
      </c>
      <c r="I9" s="12">
        <v>25</v>
      </c>
      <c r="J9" s="92">
        <v>2009</v>
      </c>
      <c r="K9" s="92">
        <v>2128</v>
      </c>
      <c r="L9" s="79">
        <v>1506</v>
      </c>
      <c r="M9" s="12">
        <f t="shared" ref="M9:M23" si="0">+H9+I9+J9+K9+L9</f>
        <v>11036.45</v>
      </c>
      <c r="N9" s="79">
        <f t="shared" ref="N9:N23" si="1">+G9-M9</f>
        <v>58963.55</v>
      </c>
    </row>
    <row r="10" spans="1:17" ht="29.1" customHeight="1" x14ac:dyDescent="0.45">
      <c r="A10" s="9">
        <v>2</v>
      </c>
      <c r="B10" s="209" t="s">
        <v>163</v>
      </c>
      <c r="C10" s="11" t="s">
        <v>67</v>
      </c>
      <c r="D10" s="11" t="s">
        <v>26</v>
      </c>
      <c r="E10" s="11" t="s">
        <v>30</v>
      </c>
      <c r="F10" s="11" t="s">
        <v>218</v>
      </c>
      <c r="G10" s="92">
        <v>55000</v>
      </c>
      <c r="H10" s="12">
        <v>2559.6799999999998</v>
      </c>
      <c r="I10" s="12">
        <v>25</v>
      </c>
      <c r="J10" s="92">
        <v>1578.5</v>
      </c>
      <c r="K10" s="92">
        <v>1672</v>
      </c>
      <c r="L10" s="79">
        <v>3676.11</v>
      </c>
      <c r="M10" s="12">
        <f t="shared" si="0"/>
        <v>9511.2900000000009</v>
      </c>
      <c r="N10" s="79">
        <f t="shared" si="1"/>
        <v>45488.71</v>
      </c>
    </row>
    <row r="11" spans="1:17" ht="29.1" customHeight="1" x14ac:dyDescent="0.45">
      <c r="A11" s="9">
        <v>3</v>
      </c>
      <c r="B11" s="156" t="s">
        <v>168</v>
      </c>
      <c r="C11" s="11" t="s">
        <v>169</v>
      </c>
      <c r="D11" s="11" t="s">
        <v>26</v>
      </c>
      <c r="E11" s="11" t="s">
        <v>30</v>
      </c>
      <c r="F11" s="11" t="s">
        <v>218</v>
      </c>
      <c r="G11" s="92">
        <v>55000</v>
      </c>
      <c r="H11" s="12">
        <v>2559.6799999999998</v>
      </c>
      <c r="I11" s="12">
        <v>25</v>
      </c>
      <c r="J11" s="92">
        <v>1578.5</v>
      </c>
      <c r="K11" s="92">
        <v>1672</v>
      </c>
      <c r="L11" s="79">
        <v>0</v>
      </c>
      <c r="M11" s="12">
        <f t="shared" si="0"/>
        <v>5835.18</v>
      </c>
      <c r="N11" s="79">
        <f t="shared" si="1"/>
        <v>49164.82</v>
      </c>
    </row>
    <row r="12" spans="1:17" ht="29.1" customHeight="1" x14ac:dyDescent="0.45">
      <c r="A12" s="9">
        <v>4</v>
      </c>
      <c r="B12" s="156" t="s">
        <v>173</v>
      </c>
      <c r="C12" s="11" t="s">
        <v>172</v>
      </c>
      <c r="D12" s="11" t="s">
        <v>29</v>
      </c>
      <c r="E12" s="11" t="s">
        <v>19</v>
      </c>
      <c r="F12" s="11" t="s">
        <v>217</v>
      </c>
      <c r="G12" s="92">
        <v>55000</v>
      </c>
      <c r="H12" s="12">
        <v>2559.6799999999998</v>
      </c>
      <c r="I12" s="12">
        <v>25</v>
      </c>
      <c r="J12" s="92">
        <v>1578.5</v>
      </c>
      <c r="K12" s="92">
        <v>1672</v>
      </c>
      <c r="L12" s="79">
        <v>0</v>
      </c>
      <c r="M12" s="12">
        <f t="shared" si="0"/>
        <v>5835.18</v>
      </c>
      <c r="N12" s="79">
        <f t="shared" si="1"/>
        <v>49164.82</v>
      </c>
    </row>
    <row r="13" spans="1:17" ht="29.1" customHeight="1" x14ac:dyDescent="0.45">
      <c r="A13" s="9">
        <v>5</v>
      </c>
      <c r="B13" s="156" t="s">
        <v>176</v>
      </c>
      <c r="C13" s="11" t="s">
        <v>177</v>
      </c>
      <c r="D13" s="11" t="s">
        <v>42</v>
      </c>
      <c r="E13" s="11" t="s">
        <v>19</v>
      </c>
      <c r="F13" s="11" t="s">
        <v>218</v>
      </c>
      <c r="G13" s="92">
        <v>55000</v>
      </c>
      <c r="H13" s="12">
        <v>2559.6799999999998</v>
      </c>
      <c r="I13" s="12">
        <v>25</v>
      </c>
      <c r="J13" s="92">
        <v>1578.5</v>
      </c>
      <c r="K13" s="92">
        <v>1672</v>
      </c>
      <c r="L13" s="79">
        <v>2352.71</v>
      </c>
      <c r="M13" s="12">
        <f t="shared" si="0"/>
        <v>8187.89</v>
      </c>
      <c r="N13" s="79">
        <f t="shared" si="1"/>
        <v>46812.11</v>
      </c>
    </row>
    <row r="14" spans="1:17" ht="29.1" customHeight="1" x14ac:dyDescent="0.45">
      <c r="A14" s="9">
        <v>6</v>
      </c>
      <c r="B14" s="156" t="s">
        <v>358</v>
      </c>
      <c r="C14" s="11" t="s">
        <v>185</v>
      </c>
      <c r="D14" s="11" t="s">
        <v>26</v>
      </c>
      <c r="E14" s="11" t="s">
        <v>30</v>
      </c>
      <c r="F14" s="11" t="s">
        <v>218</v>
      </c>
      <c r="G14" s="92">
        <v>55000</v>
      </c>
      <c r="H14" s="12">
        <v>2559.6799999999998</v>
      </c>
      <c r="I14" s="12">
        <v>25</v>
      </c>
      <c r="J14" s="92">
        <v>1578.5</v>
      </c>
      <c r="K14" s="92">
        <v>1672</v>
      </c>
      <c r="L14" s="79">
        <v>753</v>
      </c>
      <c r="M14" s="12">
        <f t="shared" si="0"/>
        <v>6588.18</v>
      </c>
      <c r="N14" s="79">
        <f t="shared" si="1"/>
        <v>48411.82</v>
      </c>
    </row>
    <row r="15" spans="1:17" s="64" customFormat="1" ht="29.1" customHeight="1" x14ac:dyDescent="0.45">
      <c r="A15" s="9">
        <v>7</v>
      </c>
      <c r="B15" s="215" t="s">
        <v>167</v>
      </c>
      <c r="C15" s="205" t="s">
        <v>67</v>
      </c>
      <c r="D15" s="205" t="s">
        <v>42</v>
      </c>
      <c r="E15" s="205" t="s">
        <v>30</v>
      </c>
      <c r="F15" s="205" t="s">
        <v>217</v>
      </c>
      <c r="G15" s="214">
        <v>50000</v>
      </c>
      <c r="H15" s="79">
        <v>1854</v>
      </c>
      <c r="I15" s="79">
        <v>25</v>
      </c>
      <c r="J15" s="214">
        <v>1435</v>
      </c>
      <c r="K15" s="214">
        <v>1520</v>
      </c>
      <c r="L15" s="79">
        <v>2311.69</v>
      </c>
      <c r="M15" s="79">
        <f>+H15+I15+J15+K15+L15</f>
        <v>7145.6900000000005</v>
      </c>
      <c r="N15" s="79">
        <f>+G15-M15</f>
        <v>42854.31</v>
      </c>
    </row>
    <row r="16" spans="1:17" ht="29.1" customHeight="1" x14ac:dyDescent="0.45">
      <c r="A16" s="9">
        <v>8</v>
      </c>
      <c r="B16" s="156" t="s">
        <v>164</v>
      </c>
      <c r="C16" s="11" t="s">
        <v>67</v>
      </c>
      <c r="D16" s="11" t="s">
        <v>42</v>
      </c>
      <c r="E16" s="11" t="s">
        <v>30</v>
      </c>
      <c r="F16" s="11" t="s">
        <v>218</v>
      </c>
      <c r="G16" s="92">
        <v>45000</v>
      </c>
      <c r="H16" s="12">
        <v>1148.33</v>
      </c>
      <c r="I16" s="12">
        <v>25</v>
      </c>
      <c r="J16" s="92">
        <v>1291.5</v>
      </c>
      <c r="K16" s="92">
        <v>1368</v>
      </c>
      <c r="L16" s="79">
        <v>0</v>
      </c>
      <c r="M16" s="12">
        <f t="shared" si="0"/>
        <v>3832.83</v>
      </c>
      <c r="N16" s="79">
        <f t="shared" si="1"/>
        <v>41167.17</v>
      </c>
    </row>
    <row r="17" spans="1:14" ht="29.1" customHeight="1" x14ac:dyDescent="0.45">
      <c r="A17" s="9">
        <v>9</v>
      </c>
      <c r="B17" s="156" t="s">
        <v>323</v>
      </c>
      <c r="C17" s="11" t="s">
        <v>286</v>
      </c>
      <c r="D17" s="11" t="s">
        <v>175</v>
      </c>
      <c r="E17" s="11" t="s">
        <v>19</v>
      </c>
      <c r="F17" s="11" t="s">
        <v>217</v>
      </c>
      <c r="G17" s="92">
        <v>40000</v>
      </c>
      <c r="H17" s="12">
        <v>442.65</v>
      </c>
      <c r="I17" s="12">
        <v>25</v>
      </c>
      <c r="J17" s="92">
        <v>1148</v>
      </c>
      <c r="K17" s="92">
        <v>1216</v>
      </c>
      <c r="L17" s="79">
        <v>0</v>
      </c>
      <c r="M17" s="12">
        <f t="shared" si="0"/>
        <v>2831.65</v>
      </c>
      <c r="N17" s="79">
        <f t="shared" si="1"/>
        <v>37168.35</v>
      </c>
    </row>
    <row r="18" spans="1:14" ht="29.1" customHeight="1" x14ac:dyDescent="0.45">
      <c r="A18" s="9">
        <v>10</v>
      </c>
      <c r="B18" s="156" t="s">
        <v>178</v>
      </c>
      <c r="C18" s="11" t="s">
        <v>286</v>
      </c>
      <c r="D18" s="11" t="s">
        <v>179</v>
      </c>
      <c r="E18" s="11" t="s">
        <v>19</v>
      </c>
      <c r="F18" s="11" t="s">
        <v>217</v>
      </c>
      <c r="G18" s="92">
        <v>40000</v>
      </c>
      <c r="H18" s="12">
        <v>442.65</v>
      </c>
      <c r="I18" s="12">
        <v>25</v>
      </c>
      <c r="J18" s="92">
        <v>1148</v>
      </c>
      <c r="K18" s="92">
        <v>1216</v>
      </c>
      <c r="L18" s="79">
        <v>0</v>
      </c>
      <c r="M18" s="12">
        <f t="shared" si="0"/>
        <v>2831.65</v>
      </c>
      <c r="N18" s="79">
        <f t="shared" si="1"/>
        <v>37168.35</v>
      </c>
    </row>
    <row r="19" spans="1:14" ht="29.1" customHeight="1" x14ac:dyDescent="0.45">
      <c r="A19" s="9">
        <v>11</v>
      </c>
      <c r="B19" s="215" t="s">
        <v>182</v>
      </c>
      <c r="C19" s="11" t="s">
        <v>298</v>
      </c>
      <c r="D19" s="11" t="s">
        <v>69</v>
      </c>
      <c r="E19" s="11" t="s">
        <v>19</v>
      </c>
      <c r="F19" s="11" t="s">
        <v>217</v>
      </c>
      <c r="G19" s="92">
        <v>40000</v>
      </c>
      <c r="H19" s="12">
        <v>442.65</v>
      </c>
      <c r="I19" s="12">
        <v>25</v>
      </c>
      <c r="J19" s="92">
        <v>1148</v>
      </c>
      <c r="K19" s="92">
        <v>1216</v>
      </c>
      <c r="L19" s="79">
        <v>0</v>
      </c>
      <c r="M19" s="12">
        <f t="shared" si="0"/>
        <v>2831.65</v>
      </c>
      <c r="N19" s="79">
        <f t="shared" si="1"/>
        <v>37168.35</v>
      </c>
    </row>
    <row r="20" spans="1:14" s="64" customFormat="1" ht="29.1" customHeight="1" x14ac:dyDescent="0.45">
      <c r="A20" s="9">
        <v>12</v>
      </c>
      <c r="B20" s="215" t="s">
        <v>171</v>
      </c>
      <c r="C20" s="205" t="s">
        <v>172</v>
      </c>
      <c r="D20" s="205" t="s">
        <v>69</v>
      </c>
      <c r="E20" s="205" t="s">
        <v>19</v>
      </c>
      <c r="F20" s="205" t="s">
        <v>218</v>
      </c>
      <c r="G20" s="214">
        <v>40000</v>
      </c>
      <c r="H20" s="79">
        <v>442.65</v>
      </c>
      <c r="I20" s="79">
        <v>25</v>
      </c>
      <c r="J20" s="214">
        <v>1148</v>
      </c>
      <c r="K20" s="214">
        <v>1216</v>
      </c>
      <c r="L20" s="79">
        <v>0</v>
      </c>
      <c r="M20" s="79">
        <f t="shared" si="0"/>
        <v>2831.65</v>
      </c>
      <c r="N20" s="79">
        <f t="shared" si="1"/>
        <v>37168.35</v>
      </c>
    </row>
    <row r="21" spans="1:14" s="64" customFormat="1" ht="29.1" customHeight="1" x14ac:dyDescent="0.45">
      <c r="A21" s="9">
        <v>13</v>
      </c>
      <c r="B21" s="215" t="s">
        <v>174</v>
      </c>
      <c r="C21" s="205" t="s">
        <v>172</v>
      </c>
      <c r="D21" s="205" t="s">
        <v>42</v>
      </c>
      <c r="E21" s="205" t="s">
        <v>19</v>
      </c>
      <c r="F21" s="205" t="s">
        <v>218</v>
      </c>
      <c r="G21" s="214">
        <v>40000</v>
      </c>
      <c r="H21" s="79">
        <v>442.65</v>
      </c>
      <c r="I21" s="79">
        <v>25</v>
      </c>
      <c r="J21" s="214">
        <v>1148</v>
      </c>
      <c r="K21" s="214">
        <v>1216</v>
      </c>
      <c r="L21" s="79">
        <v>1365.02</v>
      </c>
      <c r="M21" s="79">
        <f t="shared" si="0"/>
        <v>4196.67</v>
      </c>
      <c r="N21" s="79">
        <f t="shared" si="1"/>
        <v>35803.33</v>
      </c>
    </row>
    <row r="22" spans="1:14" s="64" customFormat="1" ht="29.1" customHeight="1" x14ac:dyDescent="0.45">
      <c r="A22" s="9">
        <v>14</v>
      </c>
      <c r="B22" s="215" t="s">
        <v>181</v>
      </c>
      <c r="C22" s="205" t="s">
        <v>67</v>
      </c>
      <c r="D22" s="205" t="s">
        <v>69</v>
      </c>
      <c r="E22" s="205" t="s">
        <v>19</v>
      </c>
      <c r="F22" s="205" t="s">
        <v>218</v>
      </c>
      <c r="G22" s="214">
        <v>40000</v>
      </c>
      <c r="H22" s="79">
        <v>240.13</v>
      </c>
      <c r="I22" s="79">
        <v>25</v>
      </c>
      <c r="J22" s="214">
        <v>1148</v>
      </c>
      <c r="K22" s="214">
        <v>1216</v>
      </c>
      <c r="L22" s="79">
        <v>1350.12</v>
      </c>
      <c r="M22" s="79">
        <f>+H22+I22+J22+K22+L22</f>
        <v>3979.25</v>
      </c>
      <c r="N22" s="79">
        <f>+G22-M22</f>
        <v>36020.75</v>
      </c>
    </row>
    <row r="23" spans="1:14" ht="29.1" customHeight="1" x14ac:dyDescent="0.45">
      <c r="A23" s="9">
        <v>15</v>
      </c>
      <c r="B23" s="156" t="s">
        <v>180</v>
      </c>
      <c r="C23" s="11" t="s">
        <v>286</v>
      </c>
      <c r="D23" s="11" t="s">
        <v>69</v>
      </c>
      <c r="E23" s="11" t="s">
        <v>19</v>
      </c>
      <c r="F23" s="11" t="s">
        <v>218</v>
      </c>
      <c r="G23" s="92">
        <v>35000</v>
      </c>
      <c r="H23" s="12">
        <v>0</v>
      </c>
      <c r="I23" s="12">
        <v>25</v>
      </c>
      <c r="J23" s="92">
        <v>1004.5</v>
      </c>
      <c r="K23" s="92">
        <v>1064</v>
      </c>
      <c r="L23" s="79">
        <v>0</v>
      </c>
      <c r="M23" s="12">
        <f t="shared" si="0"/>
        <v>2093.5</v>
      </c>
      <c r="N23" s="79">
        <f t="shared" si="1"/>
        <v>32906.5</v>
      </c>
    </row>
    <row r="24" spans="1:14" ht="29.1" customHeight="1" x14ac:dyDescent="0.45">
      <c r="A24" s="9">
        <v>16</v>
      </c>
      <c r="B24" s="156" t="s">
        <v>262</v>
      </c>
      <c r="C24" s="11" t="s">
        <v>286</v>
      </c>
      <c r="D24" s="11" t="s">
        <v>69</v>
      </c>
      <c r="E24" s="11" t="s">
        <v>19</v>
      </c>
      <c r="F24" s="11" t="s">
        <v>218</v>
      </c>
      <c r="G24" s="92">
        <v>35000</v>
      </c>
      <c r="H24" s="12">
        <v>0</v>
      </c>
      <c r="I24" s="12">
        <v>25</v>
      </c>
      <c r="J24" s="92">
        <v>1004.5</v>
      </c>
      <c r="K24" s="92">
        <v>1064</v>
      </c>
      <c r="L24" s="79">
        <v>0</v>
      </c>
      <c r="M24" s="12">
        <f t="shared" ref="M24:M28" si="2">+H24+I24+J24+K24+L24</f>
        <v>2093.5</v>
      </c>
      <c r="N24" s="79">
        <f t="shared" ref="N24:N31" si="3">+G24-M24</f>
        <v>32906.5</v>
      </c>
    </row>
    <row r="25" spans="1:14" ht="29.1" customHeight="1" x14ac:dyDescent="0.45">
      <c r="A25" s="9">
        <v>17</v>
      </c>
      <c r="B25" s="156" t="s">
        <v>183</v>
      </c>
      <c r="C25" s="11" t="s">
        <v>251</v>
      </c>
      <c r="D25" s="11" t="s">
        <v>184</v>
      </c>
      <c r="E25" s="11" t="s">
        <v>30</v>
      </c>
      <c r="F25" s="11" t="s">
        <v>217</v>
      </c>
      <c r="G25" s="92">
        <v>35000</v>
      </c>
      <c r="H25" s="12">
        <v>0</v>
      </c>
      <c r="I25" s="12">
        <v>25</v>
      </c>
      <c r="J25" s="92">
        <v>1004.5</v>
      </c>
      <c r="K25" s="92">
        <v>1064</v>
      </c>
      <c r="L25" s="79">
        <v>31867.4</v>
      </c>
      <c r="M25" s="12">
        <f t="shared" si="2"/>
        <v>33960.9</v>
      </c>
      <c r="N25" s="79">
        <f t="shared" si="3"/>
        <v>1039.0999999999985</v>
      </c>
    </row>
    <row r="26" spans="1:14" ht="29.1" customHeight="1" x14ac:dyDescent="0.45">
      <c r="A26" s="9">
        <v>18</v>
      </c>
      <c r="B26" s="156" t="s">
        <v>186</v>
      </c>
      <c r="C26" s="11" t="s">
        <v>187</v>
      </c>
      <c r="D26" s="11" t="s">
        <v>69</v>
      </c>
      <c r="E26" s="11" t="s">
        <v>30</v>
      </c>
      <c r="F26" s="11" t="s">
        <v>218</v>
      </c>
      <c r="G26" s="92">
        <v>35000</v>
      </c>
      <c r="H26" s="12">
        <v>0</v>
      </c>
      <c r="I26" s="12">
        <v>25</v>
      </c>
      <c r="J26" s="92">
        <v>1004.5</v>
      </c>
      <c r="K26" s="92">
        <v>1064</v>
      </c>
      <c r="L26" s="79">
        <v>1050</v>
      </c>
      <c r="M26" s="12">
        <f t="shared" si="2"/>
        <v>3143.5</v>
      </c>
      <c r="N26" s="79">
        <f t="shared" si="3"/>
        <v>31856.5</v>
      </c>
    </row>
    <row r="27" spans="1:14" ht="29.1" customHeight="1" x14ac:dyDescent="0.45">
      <c r="A27" s="9">
        <v>19</v>
      </c>
      <c r="B27" s="156" t="s">
        <v>290</v>
      </c>
      <c r="C27" s="11" t="s">
        <v>286</v>
      </c>
      <c r="D27" s="11" t="s">
        <v>69</v>
      </c>
      <c r="E27" s="11" t="s">
        <v>19</v>
      </c>
      <c r="F27" s="11" t="s">
        <v>218</v>
      </c>
      <c r="G27" s="92">
        <v>35000</v>
      </c>
      <c r="H27" s="12">
        <v>0</v>
      </c>
      <c r="I27" s="12">
        <v>25</v>
      </c>
      <c r="J27" s="92">
        <v>1004.5</v>
      </c>
      <c r="K27" s="92">
        <v>1064</v>
      </c>
      <c r="L27" s="79">
        <v>0</v>
      </c>
      <c r="M27" s="12">
        <f t="shared" si="2"/>
        <v>2093.5</v>
      </c>
      <c r="N27" s="79">
        <f t="shared" si="3"/>
        <v>32906.5</v>
      </c>
    </row>
    <row r="28" spans="1:14" ht="29.1" customHeight="1" x14ac:dyDescent="0.45">
      <c r="A28" s="9">
        <v>20</v>
      </c>
      <c r="B28" s="156" t="s">
        <v>291</v>
      </c>
      <c r="C28" s="11" t="s">
        <v>286</v>
      </c>
      <c r="D28" s="11" t="s">
        <v>69</v>
      </c>
      <c r="E28" s="11" t="s">
        <v>19</v>
      </c>
      <c r="F28" s="11" t="s">
        <v>217</v>
      </c>
      <c r="G28" s="92">
        <v>35000</v>
      </c>
      <c r="H28" s="12">
        <v>0</v>
      </c>
      <c r="I28" s="12">
        <v>25</v>
      </c>
      <c r="J28" s="92">
        <v>1004.5</v>
      </c>
      <c r="K28" s="92">
        <v>1064</v>
      </c>
      <c r="L28" s="79">
        <v>0</v>
      </c>
      <c r="M28" s="12">
        <f t="shared" si="2"/>
        <v>2093.5</v>
      </c>
      <c r="N28" s="79">
        <f t="shared" si="3"/>
        <v>32906.5</v>
      </c>
    </row>
    <row r="29" spans="1:14" ht="29.1" customHeight="1" x14ac:dyDescent="0.45">
      <c r="A29" s="9">
        <v>21</v>
      </c>
      <c r="B29" s="209" t="s">
        <v>162</v>
      </c>
      <c r="C29" s="11" t="s">
        <v>286</v>
      </c>
      <c r="D29" s="11" t="s">
        <v>52</v>
      </c>
      <c r="E29" s="11" t="s">
        <v>30</v>
      </c>
      <c r="F29" s="11" t="s">
        <v>218</v>
      </c>
      <c r="G29" s="92">
        <v>31500</v>
      </c>
      <c r="H29" s="12">
        <v>0</v>
      </c>
      <c r="I29" s="12">
        <v>25</v>
      </c>
      <c r="J29" s="92">
        <v>904.05</v>
      </c>
      <c r="K29" s="92">
        <v>957.6</v>
      </c>
      <c r="L29" s="79">
        <v>0</v>
      </c>
      <c r="M29" s="12">
        <f>+H29+I29+J29+K29+L29</f>
        <v>1886.65</v>
      </c>
      <c r="N29" s="79">
        <f t="shared" si="3"/>
        <v>29613.35</v>
      </c>
    </row>
    <row r="30" spans="1:14" ht="29.1" customHeight="1" x14ac:dyDescent="0.45">
      <c r="A30" s="9">
        <v>22</v>
      </c>
      <c r="B30" s="156" t="s">
        <v>166</v>
      </c>
      <c r="C30" s="11" t="s">
        <v>67</v>
      </c>
      <c r="D30" s="11" t="s">
        <v>69</v>
      </c>
      <c r="E30" s="11" t="s">
        <v>30</v>
      </c>
      <c r="F30" s="11" t="s">
        <v>218</v>
      </c>
      <c r="G30" s="92">
        <v>31000</v>
      </c>
      <c r="H30" s="12">
        <v>0</v>
      </c>
      <c r="I30" s="12">
        <v>25</v>
      </c>
      <c r="J30" s="92">
        <v>889.7</v>
      </c>
      <c r="K30" s="92">
        <v>942.4</v>
      </c>
      <c r="L30" s="79">
        <v>1365.02</v>
      </c>
      <c r="M30" s="12">
        <f>+H30+I30+J30+K30+L30</f>
        <v>3222.12</v>
      </c>
      <c r="N30" s="79">
        <f>+G30-M30</f>
        <v>27777.88</v>
      </c>
    </row>
    <row r="31" spans="1:14" ht="29.1" customHeight="1" x14ac:dyDescent="0.45">
      <c r="A31" s="9">
        <v>23</v>
      </c>
      <c r="B31" s="211" t="s">
        <v>165</v>
      </c>
      <c r="C31" s="11" t="s">
        <v>245</v>
      </c>
      <c r="D31" s="11" t="s">
        <v>96</v>
      </c>
      <c r="E31" s="11" t="s">
        <v>19</v>
      </c>
      <c r="F31" s="11" t="s">
        <v>218</v>
      </c>
      <c r="G31" s="92">
        <v>17710</v>
      </c>
      <c r="H31" s="12">
        <v>0</v>
      </c>
      <c r="I31" s="12">
        <v>25</v>
      </c>
      <c r="J31" s="92">
        <v>508.28</v>
      </c>
      <c r="K31" s="92">
        <v>538.38</v>
      </c>
      <c r="L31" s="12">
        <v>0</v>
      </c>
      <c r="M31" s="12">
        <f>+H31+I31+J31+K31+L31</f>
        <v>1071.6599999999999</v>
      </c>
      <c r="N31" s="79">
        <f t="shared" si="3"/>
        <v>16638.34</v>
      </c>
    </row>
    <row r="32" spans="1:14" ht="29.1" customHeight="1" x14ac:dyDescent="0.45">
      <c r="A32" s="223" t="s">
        <v>221</v>
      </c>
      <c r="B32" s="224"/>
      <c r="C32" s="224"/>
      <c r="D32" s="224"/>
      <c r="E32" s="224"/>
      <c r="F32" s="225"/>
      <c r="G32" s="93">
        <f t="shared" ref="G32:N32" si="4">SUM(G9:G31)</f>
        <v>970210</v>
      </c>
      <c r="H32" s="16">
        <f t="shared" si="4"/>
        <v>23622.560000000009</v>
      </c>
      <c r="I32" s="16">
        <f t="shared" si="4"/>
        <v>575</v>
      </c>
      <c r="J32" s="100">
        <f t="shared" si="4"/>
        <v>27845.03</v>
      </c>
      <c r="K32" s="100">
        <f t="shared" si="4"/>
        <v>29494.38</v>
      </c>
      <c r="L32" s="16">
        <f t="shared" si="4"/>
        <v>47597.07</v>
      </c>
      <c r="M32" s="16">
        <f t="shared" si="4"/>
        <v>129134.04000000001</v>
      </c>
      <c r="N32" s="75">
        <f t="shared" si="4"/>
        <v>841075.95999999985</v>
      </c>
    </row>
    <row r="34" spans="1:17" s="64" customFormat="1" ht="29.1" customHeight="1" x14ac:dyDescent="0.45">
      <c r="A34" s="67"/>
      <c r="B34" s="67"/>
      <c r="C34" s="67"/>
      <c r="D34" s="67"/>
      <c r="E34" s="67"/>
      <c r="F34" s="67"/>
      <c r="G34" s="94"/>
      <c r="H34" s="66"/>
      <c r="I34" s="66"/>
      <c r="J34" s="101"/>
      <c r="K34" s="101"/>
      <c r="L34" s="66"/>
      <c r="M34" s="66"/>
      <c r="N34" s="77"/>
    </row>
    <row r="35" spans="1:17" s="64" customFormat="1" ht="29.1" customHeight="1" x14ac:dyDescent="0.45">
      <c r="A35" s="67"/>
      <c r="B35" s="67"/>
      <c r="C35" s="67"/>
      <c r="D35" s="67"/>
      <c r="E35" s="67"/>
      <c r="F35" s="67"/>
      <c r="G35" s="94"/>
      <c r="H35" s="66"/>
      <c r="I35" s="66"/>
      <c r="J35" s="101"/>
      <c r="K35" s="101"/>
      <c r="L35" s="66"/>
      <c r="M35" s="66"/>
      <c r="N35" s="66"/>
    </row>
    <row r="36" spans="1:17" s="64" customFormat="1" ht="29.1" customHeight="1" x14ac:dyDescent="0.45">
      <c r="A36" s="67"/>
      <c r="B36" s="67"/>
      <c r="C36" s="67"/>
      <c r="D36" s="67"/>
      <c r="E36" s="67"/>
      <c r="F36" s="67"/>
      <c r="G36" s="94"/>
      <c r="H36" s="66"/>
      <c r="I36" s="66"/>
      <c r="J36" s="101"/>
      <c r="K36" s="101"/>
      <c r="L36" s="66"/>
      <c r="M36" s="66"/>
      <c r="N36" s="66"/>
    </row>
    <row r="37" spans="1:17" ht="30.95" customHeight="1" x14ac:dyDescent="0.4">
      <c r="A37" s="14"/>
      <c r="B37" s="116"/>
      <c r="C37" s="28"/>
      <c r="D37" s="28"/>
      <c r="E37" s="28"/>
      <c r="F37" s="28"/>
      <c r="G37" s="95"/>
      <c r="H37" s="23"/>
      <c r="I37" s="23"/>
      <c r="J37" s="102"/>
      <c r="K37" s="102"/>
      <c r="L37" s="23"/>
      <c r="M37" s="23"/>
      <c r="N37" s="61"/>
    </row>
    <row r="38" spans="1:17" ht="30.95" customHeight="1" thickBot="1" x14ac:dyDescent="0.5">
      <c r="A38" s="18"/>
      <c r="B38" s="117"/>
      <c r="D38" s="17"/>
      <c r="E38" s="17"/>
      <c r="F38" s="17"/>
      <c r="G38" s="96"/>
      <c r="H38" s="21"/>
      <c r="I38" s="21"/>
      <c r="J38" s="103"/>
      <c r="K38" s="105"/>
      <c r="L38" s="22"/>
      <c r="M38" s="22"/>
      <c r="N38" s="61"/>
    </row>
    <row r="39" spans="1:17" ht="30.95" customHeight="1" x14ac:dyDescent="0.5">
      <c r="A39" s="18"/>
      <c r="B39" s="182" t="s">
        <v>113</v>
      </c>
      <c r="C39" s="178"/>
      <c r="D39" s="176"/>
      <c r="E39" s="176"/>
      <c r="F39" s="176"/>
      <c r="G39" s="183"/>
      <c r="H39" s="177" t="s">
        <v>114</v>
      </c>
      <c r="I39" s="177"/>
      <c r="J39" s="183"/>
      <c r="K39" s="104"/>
      <c r="L39" s="22"/>
      <c r="M39" s="22"/>
      <c r="N39" s="61"/>
    </row>
    <row r="40" spans="1:17" ht="30.95" customHeight="1" x14ac:dyDescent="0.5">
      <c r="A40" s="18"/>
      <c r="B40" s="182" t="s">
        <v>222</v>
      </c>
      <c r="C40" s="178"/>
      <c r="D40" s="176"/>
      <c r="E40" s="176"/>
      <c r="F40" s="176"/>
      <c r="G40" s="183"/>
      <c r="H40" s="177" t="s">
        <v>115</v>
      </c>
      <c r="I40" s="177"/>
      <c r="J40" s="184"/>
      <c r="K40" s="96"/>
      <c r="L40" s="22"/>
      <c r="M40" s="22"/>
      <c r="N40" s="61"/>
    </row>
    <row r="41" spans="1:17" ht="30.95" customHeight="1" x14ac:dyDescent="0.45">
      <c r="A41" s="18"/>
      <c r="B41" s="118"/>
      <c r="C41" s="17"/>
      <c r="D41" s="17" t="s">
        <v>161</v>
      </c>
      <c r="E41" s="17"/>
      <c r="F41" s="17"/>
      <c r="G41" s="96"/>
      <c r="H41" s="20"/>
      <c r="I41" s="20"/>
      <c r="J41" s="96"/>
      <c r="K41" s="105"/>
      <c r="L41" s="22"/>
      <c r="M41" s="22"/>
      <c r="N41" s="61"/>
    </row>
    <row r="42" spans="1:17" ht="30.95" customHeight="1" x14ac:dyDescent="0.45">
      <c r="A42" s="18"/>
      <c r="B42" s="118"/>
      <c r="C42" s="17"/>
      <c r="D42" s="17"/>
      <c r="E42" s="17"/>
      <c r="F42" s="17"/>
      <c r="G42" s="96"/>
      <c r="H42" s="22"/>
      <c r="I42" s="22"/>
      <c r="J42" s="105"/>
      <c r="K42" s="105"/>
      <c r="L42" s="22"/>
      <c r="M42" s="22"/>
      <c r="N42" s="61"/>
    </row>
    <row r="43" spans="1:17" ht="30.95" customHeight="1" x14ac:dyDescent="0.45">
      <c r="A43" s="18"/>
      <c r="B43" s="118"/>
      <c r="C43" s="17"/>
      <c r="D43" s="17"/>
      <c r="E43" s="17"/>
      <c r="F43" s="17"/>
      <c r="G43" s="96"/>
      <c r="H43" s="22"/>
      <c r="I43" s="22"/>
      <c r="J43" s="105"/>
      <c r="K43" s="105"/>
      <c r="L43" s="22"/>
      <c r="M43" s="22"/>
      <c r="N43" s="61"/>
    </row>
    <row r="44" spans="1:17" ht="30.95" customHeight="1" x14ac:dyDescent="0.4">
      <c r="A44" s="14"/>
      <c r="B44" s="116"/>
      <c r="C44" s="28"/>
      <c r="D44" s="28"/>
      <c r="E44" s="28"/>
      <c r="F44" s="28"/>
      <c r="G44" s="95"/>
      <c r="H44" s="23"/>
      <c r="I44" s="23"/>
      <c r="J44" s="102"/>
      <c r="K44" s="102"/>
      <c r="L44" s="23"/>
      <c r="M44" s="23"/>
      <c r="N44" s="61"/>
    </row>
    <row r="45" spans="1:17" ht="30.95" customHeight="1" x14ac:dyDescent="0.4">
      <c r="A45" s="14"/>
      <c r="B45" s="116"/>
      <c r="C45" s="28"/>
      <c r="D45" s="28"/>
      <c r="E45" s="28"/>
      <c r="F45" s="28"/>
      <c r="G45" s="95"/>
      <c r="H45" s="23"/>
      <c r="I45" s="23"/>
      <c r="J45" s="102"/>
      <c r="K45" s="102"/>
      <c r="L45" s="23"/>
      <c r="M45" s="23"/>
      <c r="N45" s="61"/>
    </row>
    <row r="46" spans="1:17" ht="33" customHeight="1" x14ac:dyDescent="0.45">
      <c r="A46" s="30"/>
      <c r="B46" s="119"/>
      <c r="C46" s="31"/>
      <c r="D46" s="31"/>
      <c r="E46" s="31"/>
      <c r="F46" s="31"/>
      <c r="G46" s="97"/>
      <c r="H46" s="30"/>
      <c r="I46" s="30"/>
      <c r="J46" s="97"/>
      <c r="K46" s="97"/>
      <c r="L46" s="31"/>
      <c r="M46" s="31"/>
      <c r="N46" s="62"/>
    </row>
    <row r="47" spans="1:17" ht="30.95" customHeight="1" x14ac:dyDescent="0.45">
      <c r="A47" s="32"/>
      <c r="B47" s="120"/>
      <c r="C47" s="33"/>
      <c r="D47" s="33"/>
      <c r="E47" s="33"/>
      <c r="F47" s="33"/>
      <c r="G47" s="98"/>
      <c r="H47" s="32"/>
      <c r="I47" s="32"/>
      <c r="J47" s="98"/>
      <c r="K47" s="98"/>
      <c r="L47" s="33"/>
      <c r="M47" s="33"/>
      <c r="N47" s="63"/>
    </row>
    <row r="48" spans="1:17" ht="28.5" x14ac:dyDescent="0.45">
      <c r="A48" s="32"/>
      <c r="B48" s="120"/>
      <c r="C48" s="33"/>
      <c r="D48" s="33"/>
      <c r="E48" s="33"/>
      <c r="F48" s="33"/>
      <c r="G48" s="98"/>
      <c r="H48" s="32"/>
      <c r="I48" s="32"/>
      <c r="J48" s="98"/>
      <c r="K48" s="98"/>
      <c r="L48" s="33"/>
      <c r="M48" s="33"/>
      <c r="N48" s="63"/>
      <c r="O48" s="25"/>
      <c r="P48" s="25"/>
      <c r="Q48" s="25"/>
    </row>
    <row r="49" spans="15:17" ht="15.75" x14ac:dyDescent="0.25">
      <c r="O49" s="25"/>
      <c r="P49" s="25"/>
      <c r="Q49" s="25"/>
    </row>
  </sheetData>
  <sortState xmlns:xlrd2="http://schemas.microsoft.com/office/spreadsheetml/2017/richdata2" ref="A9:N31">
    <sortCondition descending="1" ref="G31"/>
  </sortState>
  <mergeCells count="6">
    <mergeCell ref="A1:N1"/>
    <mergeCell ref="A4:N4"/>
    <mergeCell ref="A6:N6"/>
    <mergeCell ref="B5:N5"/>
    <mergeCell ref="A32:F32"/>
    <mergeCell ref="A7:N7"/>
  </mergeCells>
  <pageMargins left="0.21" right="0.43" top="0.47244094488188981" bottom="0.74803149606299213" header="0.27559055118110237" footer="0.31496062992125984"/>
  <pageSetup paperSize="5" scale="40" orientation="landscape" r:id="rId1"/>
  <rowBreaks count="1" manualBreakCount="1">
    <brk id="41" max="1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30"/>
  <sheetViews>
    <sheetView view="pageBreakPreview" topLeftCell="C1" zoomScaleNormal="100" zoomScaleSheetLayoutView="100" zoomScalePageLayoutView="39" workbookViewId="0">
      <selection activeCell="C15" sqref="C15"/>
    </sheetView>
  </sheetViews>
  <sheetFormatPr defaultColWidth="9.140625" defaultRowHeight="15" x14ac:dyDescent="0.25"/>
  <cols>
    <col min="1" max="1" width="6.42578125" customWidth="1"/>
    <col min="2" max="2" width="62.7109375" customWidth="1"/>
    <col min="3" max="3" width="88.28515625" customWidth="1"/>
    <col min="4" max="4" width="20.85546875" customWidth="1"/>
    <col min="5" max="5" width="37.7109375" style="112" customWidth="1"/>
    <col min="6" max="6" width="22.42578125" customWidth="1"/>
    <col min="7" max="7" width="18.140625" customWidth="1"/>
    <col min="8" max="8" width="16.7109375" customWidth="1"/>
    <col min="9" max="9" width="20.140625" customWidth="1"/>
    <col min="10" max="10" width="20.42578125" customWidth="1"/>
    <col min="11" max="11" width="17.140625" customWidth="1"/>
    <col min="12" max="12" width="19.85546875" customWidth="1"/>
    <col min="13" max="13" width="25.7109375" customWidth="1"/>
    <col min="14" max="14" width="21.28515625" customWidth="1"/>
  </cols>
  <sheetData>
    <row r="1" spans="1:16" s="1" customFormat="1" ht="27" x14ac:dyDescent="0.5">
      <c r="E1" s="106"/>
    </row>
    <row r="2" spans="1:16" s="1" customFormat="1" ht="27" x14ac:dyDescent="0.5">
      <c r="A2" s="2"/>
      <c r="B2" s="2"/>
      <c r="C2" s="2"/>
      <c r="D2" s="2"/>
      <c r="E2" s="107"/>
      <c r="F2" s="2"/>
      <c r="G2" s="2"/>
      <c r="H2" s="2"/>
      <c r="I2" s="2"/>
      <c r="J2" s="2"/>
      <c r="K2" s="2"/>
      <c r="L2" s="2"/>
      <c r="M2" s="2"/>
      <c r="N2" s="2"/>
    </row>
    <row r="3" spans="1:16" s="1" customFormat="1" ht="18" customHeight="1" x14ac:dyDescent="0.5">
      <c r="A3" s="2"/>
      <c r="B3" s="2"/>
      <c r="C3" s="2"/>
      <c r="D3" s="2"/>
      <c r="E3" s="107"/>
      <c r="F3" s="2"/>
      <c r="G3" s="2"/>
      <c r="H3" s="2"/>
      <c r="I3" s="2"/>
      <c r="J3" s="2"/>
      <c r="K3" s="2"/>
      <c r="L3" s="2"/>
      <c r="M3" s="2"/>
      <c r="N3" s="2"/>
    </row>
    <row r="4" spans="1:16" s="1" customFormat="1" ht="22.5" customHeight="1" x14ac:dyDescent="0.5">
      <c r="A4" s="226" t="s">
        <v>0</v>
      </c>
      <c r="B4" s="226"/>
      <c r="C4" s="226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</row>
    <row r="5" spans="1:16" s="1" customFormat="1" ht="20.25" customHeight="1" x14ac:dyDescent="0.5">
      <c r="A5" s="232" t="s">
        <v>361</v>
      </c>
      <c r="B5" s="232"/>
      <c r="C5" s="232"/>
      <c r="D5" s="232"/>
      <c r="E5" s="232"/>
      <c r="F5" s="232"/>
      <c r="G5" s="232"/>
      <c r="H5" s="232"/>
      <c r="I5" s="232"/>
      <c r="J5" s="232"/>
      <c r="K5" s="232"/>
      <c r="L5" s="232"/>
      <c r="M5" s="232"/>
      <c r="N5" s="232"/>
      <c r="O5" s="68"/>
    </row>
    <row r="6" spans="1:16" s="1" customFormat="1" ht="27" x14ac:dyDescent="0.5">
      <c r="A6" s="226" t="s">
        <v>188</v>
      </c>
      <c r="B6" s="226"/>
      <c r="C6" s="226"/>
      <c r="D6" s="226"/>
      <c r="E6" s="226"/>
      <c r="F6" s="226"/>
      <c r="G6" s="226"/>
      <c r="H6" s="226"/>
      <c r="I6" s="226"/>
      <c r="J6" s="226"/>
      <c r="K6" s="226"/>
      <c r="L6" s="226"/>
      <c r="M6" s="226"/>
      <c r="N6" s="226"/>
      <c r="O6" s="3"/>
      <c r="P6" s="3"/>
    </row>
    <row r="7" spans="1:16" s="4" customFormat="1" ht="67.5" x14ac:dyDescent="0.45">
      <c r="A7" s="5" t="s">
        <v>1</v>
      </c>
      <c r="B7" s="6" t="s">
        <v>2</v>
      </c>
      <c r="C7" s="7" t="s">
        <v>3</v>
      </c>
      <c r="D7" s="6" t="s">
        <v>4</v>
      </c>
      <c r="E7" s="7" t="s">
        <v>5</v>
      </c>
      <c r="F7" s="7" t="s">
        <v>216</v>
      </c>
      <c r="G7" s="7" t="s">
        <v>220</v>
      </c>
      <c r="H7" s="6" t="s">
        <v>6</v>
      </c>
      <c r="I7" s="7" t="s">
        <v>7</v>
      </c>
      <c r="J7" s="6" t="s">
        <v>8</v>
      </c>
      <c r="K7" s="7" t="s">
        <v>9</v>
      </c>
      <c r="L7" s="7" t="s">
        <v>10</v>
      </c>
      <c r="M7" s="7" t="s">
        <v>11</v>
      </c>
      <c r="N7" s="6" t="s">
        <v>12</v>
      </c>
    </row>
    <row r="8" spans="1:16" s="204" customFormat="1" ht="45" customHeight="1" x14ac:dyDescent="0.45">
      <c r="A8" s="9">
        <v>1</v>
      </c>
      <c r="B8" s="205" t="s">
        <v>305</v>
      </c>
      <c r="C8" s="205" t="s">
        <v>251</v>
      </c>
      <c r="D8" s="205" t="s">
        <v>29</v>
      </c>
      <c r="E8" s="206" t="s">
        <v>190</v>
      </c>
      <c r="F8" s="205" t="s">
        <v>217</v>
      </c>
      <c r="G8" s="207">
        <v>60000</v>
      </c>
      <c r="H8" s="79">
        <v>3486.65</v>
      </c>
      <c r="I8" s="79">
        <v>25</v>
      </c>
      <c r="J8" s="79">
        <v>1722</v>
      </c>
      <c r="K8" s="79">
        <v>1824</v>
      </c>
      <c r="L8" s="79">
        <v>5460</v>
      </c>
      <c r="M8" s="79">
        <f>+H8+I8+J8+K8+L8</f>
        <v>12517.65</v>
      </c>
      <c r="N8" s="79">
        <f>+G8-M8</f>
        <v>47482.35</v>
      </c>
    </row>
    <row r="9" spans="1:16" s="8" customFormat="1" ht="45" customHeight="1" x14ac:dyDescent="0.45">
      <c r="A9" s="9">
        <v>2</v>
      </c>
      <c r="B9" s="10" t="s">
        <v>43</v>
      </c>
      <c r="C9" s="11" t="s">
        <v>40</v>
      </c>
      <c r="D9" s="11" t="s">
        <v>44</v>
      </c>
      <c r="E9" s="27" t="s">
        <v>190</v>
      </c>
      <c r="F9" s="11" t="s">
        <v>217</v>
      </c>
      <c r="G9" s="78">
        <v>50000</v>
      </c>
      <c r="H9" s="12">
        <v>1854</v>
      </c>
      <c r="I9" s="12">
        <v>25</v>
      </c>
      <c r="J9" s="12">
        <v>1435</v>
      </c>
      <c r="K9" s="12">
        <v>1520</v>
      </c>
      <c r="L9" s="12">
        <v>4860</v>
      </c>
      <c r="M9" s="12">
        <f>+H9+I9+J9+K9+L9</f>
        <v>9694</v>
      </c>
      <c r="N9" s="79">
        <f>+G9-M9</f>
        <v>40306</v>
      </c>
    </row>
    <row r="10" spans="1:16" s="8" customFormat="1" ht="45" customHeight="1" x14ac:dyDescent="0.45">
      <c r="A10" s="9">
        <v>3</v>
      </c>
      <c r="B10" s="11" t="s">
        <v>192</v>
      </c>
      <c r="C10" s="11" t="s">
        <v>251</v>
      </c>
      <c r="D10" s="11" t="s">
        <v>193</v>
      </c>
      <c r="E10" s="27" t="s">
        <v>190</v>
      </c>
      <c r="F10" s="11" t="s">
        <v>218</v>
      </c>
      <c r="G10" s="34">
        <v>25665.41</v>
      </c>
      <c r="H10" s="12">
        <v>0</v>
      </c>
      <c r="I10" s="12">
        <v>25</v>
      </c>
      <c r="J10" s="12">
        <v>736.6</v>
      </c>
      <c r="K10" s="12">
        <v>780.23</v>
      </c>
      <c r="L10" s="12">
        <v>0</v>
      </c>
      <c r="M10" s="12">
        <f>+H10+I10+J10+K10+L10</f>
        <v>1541.83</v>
      </c>
      <c r="N10" s="79">
        <f>+G10-M10</f>
        <v>24123.58</v>
      </c>
    </row>
    <row r="11" spans="1:16" s="8" customFormat="1" ht="45" customHeight="1" x14ac:dyDescent="0.45">
      <c r="A11" s="9">
        <v>4</v>
      </c>
      <c r="B11" s="11" t="s">
        <v>189</v>
      </c>
      <c r="C11" s="11" t="s">
        <v>251</v>
      </c>
      <c r="D11" s="13" t="s">
        <v>122</v>
      </c>
      <c r="E11" s="27" t="s">
        <v>190</v>
      </c>
      <c r="F11" s="11" t="s">
        <v>217</v>
      </c>
      <c r="G11" s="34">
        <v>10000</v>
      </c>
      <c r="H11" s="12">
        <v>0</v>
      </c>
      <c r="I11" s="12">
        <v>25</v>
      </c>
      <c r="J11" s="12">
        <v>287</v>
      </c>
      <c r="K11" s="12">
        <v>304</v>
      </c>
      <c r="L11" s="12">
        <v>0</v>
      </c>
      <c r="M11" s="12">
        <f>+H11+I11+J11+K11+L11</f>
        <v>616</v>
      </c>
      <c r="N11" s="79">
        <f>+G11-M11</f>
        <v>9384</v>
      </c>
    </row>
    <row r="12" spans="1:16" s="4" customFormat="1" ht="45" customHeight="1" x14ac:dyDescent="0.45">
      <c r="A12" s="9">
        <v>5</v>
      </c>
      <c r="B12" s="11" t="s">
        <v>191</v>
      </c>
      <c r="C12" s="11" t="s">
        <v>251</v>
      </c>
      <c r="D12" s="13" t="s">
        <v>122</v>
      </c>
      <c r="E12" s="27" t="s">
        <v>190</v>
      </c>
      <c r="F12" s="11" t="s">
        <v>217</v>
      </c>
      <c r="G12" s="34">
        <v>10000</v>
      </c>
      <c r="H12" s="12">
        <v>0</v>
      </c>
      <c r="I12" s="12">
        <v>25</v>
      </c>
      <c r="J12" s="12">
        <v>287</v>
      </c>
      <c r="K12" s="12">
        <v>304</v>
      </c>
      <c r="L12" s="12">
        <v>0</v>
      </c>
      <c r="M12" s="12">
        <f>+H12+I12+J12+K12+L12</f>
        <v>616</v>
      </c>
      <c r="N12" s="79">
        <f>+G12-M12</f>
        <v>9384</v>
      </c>
    </row>
    <row r="13" spans="1:16" ht="45" customHeight="1" x14ac:dyDescent="0.45">
      <c r="A13" s="223" t="s">
        <v>221</v>
      </c>
      <c r="B13" s="224"/>
      <c r="C13" s="224"/>
      <c r="D13" s="224"/>
      <c r="E13" s="224"/>
      <c r="F13" s="225"/>
      <c r="G13" s="15">
        <f>SUM(G8:G12)</f>
        <v>155665.41</v>
      </c>
      <c r="H13" s="15">
        <f t="shared" ref="H13:N13" si="0">SUM(H8:H12)</f>
        <v>5340.65</v>
      </c>
      <c r="I13" s="15">
        <f t="shared" si="0"/>
        <v>125</v>
      </c>
      <c r="J13" s="15">
        <f t="shared" si="0"/>
        <v>4467.6000000000004</v>
      </c>
      <c r="K13" s="15">
        <f t="shared" si="0"/>
        <v>4732.2299999999996</v>
      </c>
      <c r="L13" s="15">
        <f t="shared" si="0"/>
        <v>10320</v>
      </c>
      <c r="M13" s="15">
        <f t="shared" si="0"/>
        <v>24985.480000000003</v>
      </c>
      <c r="N13" s="15">
        <f t="shared" si="0"/>
        <v>130679.93000000001</v>
      </c>
    </row>
    <row r="14" spans="1:16" ht="45" customHeight="1" x14ac:dyDescent="0.4">
      <c r="A14" s="14"/>
      <c r="B14" s="28"/>
      <c r="C14" s="28"/>
      <c r="D14" s="28"/>
      <c r="E14" s="108"/>
      <c r="F14" s="28"/>
      <c r="G14" s="29"/>
      <c r="H14" s="23"/>
      <c r="I14" s="23"/>
      <c r="J14" s="23"/>
      <c r="K14" s="23"/>
      <c r="L14" s="23"/>
      <c r="M14" s="23"/>
      <c r="N14" s="23"/>
    </row>
    <row r="15" spans="1:16" ht="30.95" customHeight="1" x14ac:dyDescent="0.4">
      <c r="A15" s="14"/>
      <c r="B15" s="28"/>
      <c r="C15" s="28"/>
      <c r="D15" s="28"/>
      <c r="E15" s="108"/>
      <c r="F15" s="28"/>
      <c r="G15" s="29"/>
      <c r="H15" s="23"/>
      <c r="I15" s="23"/>
      <c r="J15" s="23"/>
      <c r="K15" s="23"/>
      <c r="L15" s="23"/>
      <c r="M15" s="23"/>
      <c r="N15" s="23"/>
    </row>
    <row r="16" spans="1:16" ht="30.95" customHeight="1" x14ac:dyDescent="0.4">
      <c r="A16" s="14"/>
      <c r="B16" s="28"/>
      <c r="C16" s="28"/>
      <c r="D16" s="28"/>
      <c r="E16" s="108"/>
      <c r="F16" s="28"/>
      <c r="G16" s="29"/>
      <c r="H16" s="23"/>
      <c r="I16" s="23"/>
      <c r="J16" s="23"/>
      <c r="K16" s="23"/>
      <c r="L16" s="23"/>
      <c r="M16" s="23"/>
      <c r="N16" s="23"/>
    </row>
    <row r="17" spans="1:16" ht="30.95" customHeight="1" x14ac:dyDescent="0.4">
      <c r="A17" s="14"/>
      <c r="B17" s="28"/>
      <c r="C17" s="28"/>
      <c r="D17" s="28"/>
      <c r="E17" s="108"/>
      <c r="F17" s="28"/>
      <c r="G17" s="29"/>
      <c r="H17" s="23"/>
      <c r="I17" s="23"/>
      <c r="J17" s="23"/>
      <c r="K17" s="23"/>
      <c r="L17" s="23"/>
      <c r="M17" s="23"/>
      <c r="N17" s="23"/>
    </row>
    <row r="18" spans="1:16" ht="30.95" customHeight="1" x14ac:dyDescent="0.4">
      <c r="A18" s="14"/>
      <c r="B18" s="28"/>
      <c r="C18" s="28"/>
      <c r="D18" s="28"/>
      <c r="E18" s="108"/>
      <c r="F18" s="28"/>
      <c r="G18" s="29"/>
      <c r="H18" s="23"/>
      <c r="I18" s="23"/>
      <c r="J18" s="23"/>
      <c r="K18" s="23"/>
      <c r="L18" s="23"/>
      <c r="M18" s="23"/>
      <c r="N18" s="76"/>
    </row>
    <row r="19" spans="1:16" ht="30.95" customHeight="1" x14ac:dyDescent="0.4">
      <c r="A19" s="14"/>
      <c r="B19" s="28"/>
      <c r="C19" s="28"/>
      <c r="D19" s="28"/>
      <c r="E19" s="108"/>
      <c r="F19" s="28"/>
      <c r="G19" s="29"/>
      <c r="H19" s="23"/>
      <c r="I19" s="23"/>
      <c r="J19" s="23"/>
      <c r="K19" s="23"/>
      <c r="L19" s="23"/>
      <c r="M19" s="23"/>
      <c r="N19" s="23"/>
    </row>
    <row r="20" spans="1:16" ht="30.95" customHeight="1" x14ac:dyDescent="0.45">
      <c r="A20" s="18"/>
      <c r="B20" s="19"/>
      <c r="C20" s="17"/>
      <c r="D20" s="17"/>
      <c r="E20" s="109"/>
      <c r="F20" s="17"/>
      <c r="G20" s="20"/>
      <c r="H20" s="21"/>
      <c r="I20" s="21"/>
      <c r="J20" s="21"/>
      <c r="K20" s="22"/>
      <c r="L20" s="22"/>
      <c r="M20" s="22"/>
      <c r="N20" s="23"/>
    </row>
    <row r="21" spans="1:16" ht="30.95" customHeight="1" x14ac:dyDescent="0.5">
      <c r="A21" s="18"/>
      <c r="B21" s="176" t="s">
        <v>260</v>
      </c>
      <c r="C21" s="176"/>
      <c r="D21" s="176"/>
      <c r="E21" s="185"/>
      <c r="F21" s="176"/>
      <c r="G21" s="177"/>
      <c r="H21" s="177" t="s">
        <v>114</v>
      </c>
      <c r="I21" s="177"/>
      <c r="J21" s="177"/>
      <c r="K21" s="24"/>
      <c r="L21" s="22"/>
      <c r="M21" s="22"/>
      <c r="N21" s="23"/>
    </row>
    <row r="22" spans="1:16" ht="30.95" customHeight="1" x14ac:dyDescent="0.5">
      <c r="A22" s="18"/>
      <c r="B22" s="176" t="s">
        <v>261</v>
      </c>
      <c r="C22" s="176"/>
      <c r="D22" s="176"/>
      <c r="E22" s="185"/>
      <c r="F22" s="176"/>
      <c r="G22" s="177"/>
      <c r="H22" s="177" t="s">
        <v>115</v>
      </c>
      <c r="I22" s="177"/>
      <c r="J22" s="178"/>
      <c r="K22" s="20"/>
      <c r="L22" s="22"/>
      <c r="M22" s="22"/>
      <c r="N22" s="23"/>
    </row>
    <row r="23" spans="1:16" ht="30.95" customHeight="1" x14ac:dyDescent="0.45">
      <c r="A23" s="18"/>
      <c r="B23" s="17"/>
      <c r="C23" s="17"/>
      <c r="D23" s="17"/>
      <c r="E23" s="109"/>
      <c r="F23" s="17"/>
      <c r="G23" s="20"/>
      <c r="H23" s="20"/>
      <c r="I23" s="20"/>
      <c r="J23" s="20"/>
      <c r="K23" s="22"/>
      <c r="L23" s="22"/>
      <c r="M23" s="22"/>
      <c r="N23" s="23"/>
    </row>
    <row r="24" spans="1:16" ht="30.95" customHeight="1" x14ac:dyDescent="0.45">
      <c r="A24" s="18"/>
      <c r="B24" s="17"/>
      <c r="C24" s="17"/>
      <c r="D24" s="17"/>
      <c r="E24" s="109"/>
      <c r="F24" s="17"/>
      <c r="G24" s="20"/>
      <c r="H24" s="22"/>
      <c r="I24" s="22"/>
      <c r="J24" s="22"/>
      <c r="K24" s="22"/>
      <c r="L24" s="22"/>
      <c r="M24" s="22"/>
      <c r="N24" s="23"/>
    </row>
    <row r="25" spans="1:16" ht="30.95" customHeight="1" x14ac:dyDescent="0.45">
      <c r="A25" s="18"/>
      <c r="B25" s="17"/>
      <c r="C25" s="17"/>
      <c r="D25" s="17"/>
      <c r="E25" s="109"/>
      <c r="F25" s="17"/>
      <c r="G25" s="20"/>
      <c r="H25" s="22"/>
      <c r="I25" s="22"/>
      <c r="J25" s="22"/>
      <c r="K25" s="22"/>
      <c r="L25" s="22"/>
      <c r="M25" s="22"/>
      <c r="N25" s="23"/>
    </row>
    <row r="26" spans="1:16" ht="30.95" customHeight="1" x14ac:dyDescent="0.4">
      <c r="A26" s="14"/>
      <c r="B26" s="28"/>
      <c r="C26" s="28"/>
      <c r="D26" s="28"/>
      <c r="E26" s="108"/>
      <c r="F26" s="28"/>
      <c r="G26" s="29"/>
      <c r="H26" s="23"/>
      <c r="I26" s="23"/>
      <c r="J26" s="23"/>
      <c r="K26" s="23"/>
      <c r="L26" s="23"/>
      <c r="M26" s="23"/>
      <c r="N26" s="23"/>
    </row>
    <row r="27" spans="1:16" ht="33" customHeight="1" x14ac:dyDescent="0.4">
      <c r="A27" s="14"/>
      <c r="B27" s="28"/>
      <c r="C27" s="28"/>
      <c r="D27" s="28"/>
      <c r="E27" s="108"/>
      <c r="F27" s="28"/>
      <c r="G27" s="29"/>
      <c r="H27" s="23"/>
      <c r="I27" s="23"/>
      <c r="J27" s="23"/>
      <c r="K27" s="23"/>
      <c r="L27" s="23"/>
      <c r="M27" s="23"/>
      <c r="N27" s="23"/>
    </row>
    <row r="28" spans="1:16" ht="30.95" customHeight="1" x14ac:dyDescent="0.45">
      <c r="A28" s="30"/>
      <c r="B28" s="31"/>
      <c r="C28" s="31"/>
      <c r="D28" s="31"/>
      <c r="E28" s="110"/>
      <c r="F28" s="31"/>
      <c r="G28" s="30"/>
      <c r="H28" s="30"/>
      <c r="I28" s="30"/>
      <c r="J28" s="30"/>
      <c r="K28" s="30"/>
      <c r="L28" s="31"/>
      <c r="M28" s="31"/>
      <c r="N28" s="31"/>
    </row>
    <row r="29" spans="1:16" ht="28.5" x14ac:dyDescent="0.45">
      <c r="A29" s="32"/>
      <c r="B29" s="33"/>
      <c r="C29" s="33"/>
      <c r="D29" s="33"/>
      <c r="E29" s="111"/>
      <c r="F29" s="33"/>
      <c r="G29" s="32"/>
      <c r="H29" s="32"/>
      <c r="I29" s="32"/>
      <c r="J29" s="32"/>
      <c r="K29" s="32"/>
      <c r="L29" s="33"/>
      <c r="M29" s="33"/>
      <c r="N29" s="33"/>
      <c r="O29" s="25"/>
      <c r="P29" s="25"/>
    </row>
    <row r="30" spans="1:16" ht="28.5" x14ac:dyDescent="0.45">
      <c r="A30" s="32"/>
      <c r="B30" s="33"/>
      <c r="C30" s="33"/>
      <c r="D30" s="33"/>
      <c r="E30" s="111"/>
      <c r="F30" s="33"/>
      <c r="G30" s="32"/>
      <c r="H30" s="32"/>
      <c r="I30" s="32"/>
      <c r="J30" s="32"/>
      <c r="K30" s="32"/>
      <c r="L30" s="33"/>
      <c r="M30" s="33"/>
      <c r="N30" s="33"/>
      <c r="O30" s="25"/>
      <c r="P30" s="25"/>
    </row>
  </sheetData>
  <sortState xmlns:xlrd2="http://schemas.microsoft.com/office/spreadsheetml/2017/richdata2" ref="A9:N12">
    <sortCondition descending="1" ref="G12"/>
  </sortState>
  <mergeCells count="4">
    <mergeCell ref="A4:N4"/>
    <mergeCell ref="A6:N6"/>
    <mergeCell ref="A13:F13"/>
    <mergeCell ref="A5:N5"/>
  </mergeCells>
  <pageMargins left="0.23622047244094491" right="0.23622047244094491" top="0.74803149606299213" bottom="0.74803149606299213" header="0.51181102362204722" footer="0.51181102362204722"/>
  <pageSetup paperSize="5" scale="4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37"/>
  <sheetViews>
    <sheetView zoomScale="60" zoomScaleNormal="60" zoomScaleSheetLayoutView="39" zoomScalePageLayoutView="39" workbookViewId="0">
      <selection activeCell="A3" sqref="A3:M3"/>
    </sheetView>
  </sheetViews>
  <sheetFormatPr defaultColWidth="9.140625" defaultRowHeight="15" x14ac:dyDescent="0.25"/>
  <cols>
    <col min="1" max="1" width="6.42578125" customWidth="1"/>
    <col min="2" max="2" width="64" customWidth="1"/>
    <col min="3" max="3" width="29.7109375" customWidth="1"/>
    <col min="4" max="5" width="28.42578125" customWidth="1"/>
    <col min="6" max="6" width="25.85546875" customWidth="1"/>
    <col min="7" max="7" width="18.140625" customWidth="1"/>
    <col min="8" max="8" width="18" customWidth="1"/>
    <col min="9" max="9" width="16.28515625" customWidth="1"/>
    <col min="10" max="10" width="17.140625" customWidth="1"/>
    <col min="11" max="11" width="17.7109375" customWidth="1"/>
    <col min="12" max="12" width="23.7109375" customWidth="1"/>
    <col min="13" max="13" width="22.140625" customWidth="1"/>
  </cols>
  <sheetData>
    <row r="1" spans="1:16" s="1" customFormat="1" ht="27" x14ac:dyDescent="0.5">
      <c r="A1" s="230"/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</row>
    <row r="2" spans="1:16" s="1" customFormat="1" ht="27" x14ac:dyDescent="0.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6" s="1" customFormat="1" ht="27" x14ac:dyDescent="0.5">
      <c r="A3" s="219" t="s">
        <v>0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</row>
    <row r="4" spans="1:16" s="1" customFormat="1" ht="27" x14ac:dyDescent="0.5">
      <c r="A4" s="229" t="s">
        <v>362</v>
      </c>
      <c r="B4" s="229"/>
      <c r="C4" s="229"/>
      <c r="D4" s="229"/>
      <c r="E4" s="229"/>
      <c r="F4" s="229"/>
      <c r="G4" s="229"/>
      <c r="H4" s="229"/>
      <c r="I4" s="229"/>
      <c r="J4" s="229"/>
      <c r="K4" s="229"/>
      <c r="L4" s="229"/>
      <c r="M4" s="229"/>
    </row>
    <row r="5" spans="1:16" s="1" customFormat="1" ht="27" x14ac:dyDescent="0.5">
      <c r="A5" s="219" t="s">
        <v>194</v>
      </c>
      <c r="B5" s="219"/>
      <c r="C5" s="219"/>
      <c r="D5" s="219"/>
      <c r="E5" s="219"/>
      <c r="F5" s="219"/>
      <c r="G5" s="219"/>
      <c r="H5" s="219"/>
      <c r="I5" s="219"/>
      <c r="J5" s="219"/>
      <c r="K5" s="219"/>
      <c r="L5" s="219"/>
      <c r="M5" s="219"/>
      <c r="N5" s="3"/>
      <c r="O5" s="3"/>
      <c r="P5" s="3"/>
    </row>
    <row r="6" spans="1:16" s="1" customFormat="1" ht="19.5" customHeight="1" x14ac:dyDescent="0.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6" s="4" customFormat="1" ht="63.75" customHeight="1" x14ac:dyDescent="0.45">
      <c r="A7" s="5" t="s">
        <v>1</v>
      </c>
      <c r="B7" s="6" t="s">
        <v>2</v>
      </c>
      <c r="C7" s="6" t="s">
        <v>3</v>
      </c>
      <c r="D7" s="6" t="s">
        <v>4</v>
      </c>
      <c r="E7" s="7" t="s">
        <v>5</v>
      </c>
      <c r="F7" s="7" t="s">
        <v>216</v>
      </c>
      <c r="G7" s="7" t="s">
        <v>220</v>
      </c>
      <c r="H7" s="6" t="s">
        <v>6</v>
      </c>
      <c r="I7" s="6" t="s">
        <v>8</v>
      </c>
      <c r="J7" s="7" t="s">
        <v>9</v>
      </c>
      <c r="K7" s="7" t="s">
        <v>10</v>
      </c>
      <c r="L7" s="7" t="s">
        <v>11</v>
      </c>
      <c r="M7" s="6" t="s">
        <v>12</v>
      </c>
    </row>
    <row r="8" spans="1:16" s="8" customFormat="1" ht="29.25" customHeight="1" x14ac:dyDescent="0.45">
      <c r="A8" s="9">
        <v>1</v>
      </c>
      <c r="B8" s="13" t="s">
        <v>207</v>
      </c>
      <c r="C8" s="13" t="s">
        <v>196</v>
      </c>
      <c r="D8" s="13" t="s">
        <v>196</v>
      </c>
      <c r="E8" s="13" t="s">
        <v>197</v>
      </c>
      <c r="F8" s="13" t="s">
        <v>217</v>
      </c>
      <c r="G8" s="34">
        <v>40000</v>
      </c>
      <c r="H8" s="127">
        <v>0</v>
      </c>
      <c r="I8" s="127">
        <v>0</v>
      </c>
      <c r="J8" s="127">
        <v>0</v>
      </c>
      <c r="K8" s="127">
        <v>0</v>
      </c>
      <c r="L8" s="127">
        <v>0</v>
      </c>
      <c r="M8" s="129">
        <f>+G8</f>
        <v>40000</v>
      </c>
    </row>
    <row r="9" spans="1:16" s="4" customFormat="1" ht="27" customHeight="1" x14ac:dyDescent="0.45">
      <c r="A9" s="9">
        <v>2</v>
      </c>
      <c r="B9" s="13" t="s">
        <v>200</v>
      </c>
      <c r="C9" s="13" t="s">
        <v>196</v>
      </c>
      <c r="D9" s="13" t="s">
        <v>196</v>
      </c>
      <c r="E9" s="13" t="s">
        <v>197</v>
      </c>
      <c r="F9" s="13" t="s">
        <v>217</v>
      </c>
      <c r="G9" s="34">
        <v>28000</v>
      </c>
      <c r="H9" s="127">
        <v>0</v>
      </c>
      <c r="I9" s="127">
        <v>0</v>
      </c>
      <c r="J9" s="127">
        <v>0</v>
      </c>
      <c r="K9" s="127">
        <v>0</v>
      </c>
      <c r="L9" s="127">
        <v>0</v>
      </c>
      <c r="M9" s="129">
        <v>28000</v>
      </c>
    </row>
    <row r="10" spans="1:16" s="4" customFormat="1" ht="26.25" customHeight="1" x14ac:dyDescent="0.45">
      <c r="A10" s="9">
        <v>3</v>
      </c>
      <c r="B10" s="13" t="s">
        <v>201</v>
      </c>
      <c r="C10" s="13" t="s">
        <v>196</v>
      </c>
      <c r="D10" s="13" t="s">
        <v>196</v>
      </c>
      <c r="E10" s="13" t="s">
        <v>197</v>
      </c>
      <c r="F10" s="13" t="s">
        <v>217</v>
      </c>
      <c r="G10" s="34">
        <v>28000</v>
      </c>
      <c r="H10" s="127">
        <v>0</v>
      </c>
      <c r="I10" s="127">
        <v>0</v>
      </c>
      <c r="J10" s="127">
        <v>0</v>
      </c>
      <c r="K10" s="127">
        <v>0</v>
      </c>
      <c r="L10" s="127">
        <v>0</v>
      </c>
      <c r="M10" s="129">
        <v>28000</v>
      </c>
    </row>
    <row r="11" spans="1:16" s="4" customFormat="1" ht="26.25" customHeight="1" x14ac:dyDescent="0.45">
      <c r="A11" s="9">
        <v>4</v>
      </c>
      <c r="B11" s="13" t="s">
        <v>203</v>
      </c>
      <c r="C11" s="13" t="s">
        <v>196</v>
      </c>
      <c r="D11" s="13" t="s">
        <v>196</v>
      </c>
      <c r="E11" s="13" t="s">
        <v>197</v>
      </c>
      <c r="F11" s="13" t="s">
        <v>217</v>
      </c>
      <c r="G11" s="34">
        <v>28000</v>
      </c>
      <c r="H11" s="127">
        <v>0</v>
      </c>
      <c r="I11" s="127">
        <v>0</v>
      </c>
      <c r="J11" s="127">
        <v>0</v>
      </c>
      <c r="K11" s="127">
        <v>0</v>
      </c>
      <c r="L11" s="127">
        <v>0</v>
      </c>
      <c r="M11" s="129">
        <v>28000</v>
      </c>
    </row>
    <row r="12" spans="1:16" s="4" customFormat="1" ht="26.25" customHeight="1" x14ac:dyDescent="0.45">
      <c r="A12" s="9">
        <v>5</v>
      </c>
      <c r="B12" s="13" t="s">
        <v>204</v>
      </c>
      <c r="C12" s="13" t="s">
        <v>196</v>
      </c>
      <c r="D12" s="13" t="s">
        <v>196</v>
      </c>
      <c r="E12" s="13" t="s">
        <v>197</v>
      </c>
      <c r="F12" s="13" t="s">
        <v>217</v>
      </c>
      <c r="G12" s="34">
        <v>28000</v>
      </c>
      <c r="H12" s="127">
        <v>0</v>
      </c>
      <c r="I12" s="127">
        <v>0</v>
      </c>
      <c r="J12" s="127">
        <v>0</v>
      </c>
      <c r="K12" s="127">
        <v>0</v>
      </c>
      <c r="L12" s="127">
        <v>0</v>
      </c>
      <c r="M12" s="129">
        <v>28000</v>
      </c>
    </row>
    <row r="13" spans="1:16" s="4" customFormat="1" ht="23.25" customHeight="1" x14ac:dyDescent="0.45">
      <c r="A13" s="9">
        <v>6</v>
      </c>
      <c r="B13" s="13" t="s">
        <v>228</v>
      </c>
      <c r="C13" s="13" t="s">
        <v>196</v>
      </c>
      <c r="D13" s="13" t="s">
        <v>196</v>
      </c>
      <c r="E13" s="13" t="s">
        <v>197</v>
      </c>
      <c r="F13" s="13" t="s">
        <v>217</v>
      </c>
      <c r="G13" s="34">
        <v>15000</v>
      </c>
      <c r="H13" s="127">
        <v>0</v>
      </c>
      <c r="I13" s="127">
        <v>0</v>
      </c>
      <c r="J13" s="127">
        <v>0</v>
      </c>
      <c r="K13" s="127">
        <v>0</v>
      </c>
      <c r="L13" s="127">
        <v>0</v>
      </c>
      <c r="M13" s="129">
        <f>+G13</f>
        <v>15000</v>
      </c>
    </row>
    <row r="14" spans="1:16" s="4" customFormat="1" ht="25.5" customHeight="1" x14ac:dyDescent="0.45">
      <c r="A14" s="9">
        <v>7</v>
      </c>
      <c r="B14" s="13" t="s">
        <v>195</v>
      </c>
      <c r="C14" s="13" t="s">
        <v>196</v>
      </c>
      <c r="D14" s="13" t="s">
        <v>196</v>
      </c>
      <c r="E14" s="13" t="s">
        <v>197</v>
      </c>
      <c r="F14" s="13" t="s">
        <v>217</v>
      </c>
      <c r="G14" s="34">
        <v>13000</v>
      </c>
      <c r="H14" s="127">
        <v>0</v>
      </c>
      <c r="I14" s="127">
        <v>0</v>
      </c>
      <c r="J14" s="127">
        <v>0</v>
      </c>
      <c r="K14" s="127">
        <v>0</v>
      </c>
      <c r="L14" s="127">
        <v>0</v>
      </c>
      <c r="M14" s="128">
        <f>+G14</f>
        <v>13000</v>
      </c>
    </row>
    <row r="15" spans="1:16" s="4" customFormat="1" ht="27.75" customHeight="1" x14ac:dyDescent="0.45">
      <c r="A15" s="9">
        <v>8</v>
      </c>
      <c r="B15" s="13" t="s">
        <v>198</v>
      </c>
      <c r="C15" s="13" t="s">
        <v>196</v>
      </c>
      <c r="D15" s="13" t="s">
        <v>196</v>
      </c>
      <c r="E15" s="13" t="s">
        <v>197</v>
      </c>
      <c r="F15" s="13" t="s">
        <v>217</v>
      </c>
      <c r="G15" s="34">
        <v>13000</v>
      </c>
      <c r="H15" s="127">
        <v>0</v>
      </c>
      <c r="I15" s="127">
        <v>0</v>
      </c>
      <c r="J15" s="127">
        <v>0</v>
      </c>
      <c r="K15" s="127">
        <v>0</v>
      </c>
      <c r="L15" s="127">
        <v>0</v>
      </c>
      <c r="M15" s="128">
        <f>+G15</f>
        <v>13000</v>
      </c>
    </row>
    <row r="16" spans="1:16" s="4" customFormat="1" ht="24.75" customHeight="1" x14ac:dyDescent="0.45">
      <c r="A16" s="9">
        <v>9</v>
      </c>
      <c r="B16" s="13" t="s">
        <v>199</v>
      </c>
      <c r="C16" s="13" t="s">
        <v>196</v>
      </c>
      <c r="D16" s="13" t="s">
        <v>196</v>
      </c>
      <c r="E16" s="13" t="s">
        <v>197</v>
      </c>
      <c r="F16" s="13" t="s">
        <v>217</v>
      </c>
      <c r="G16" s="34">
        <v>13000</v>
      </c>
      <c r="H16" s="127">
        <v>0</v>
      </c>
      <c r="I16" s="127">
        <v>0</v>
      </c>
      <c r="J16" s="127">
        <v>0</v>
      </c>
      <c r="K16" s="127">
        <v>0</v>
      </c>
      <c r="L16" s="127">
        <v>0</v>
      </c>
      <c r="M16" s="128">
        <v>13000</v>
      </c>
    </row>
    <row r="17" spans="1:13" s="4" customFormat="1" ht="27" customHeight="1" x14ac:dyDescent="0.45">
      <c r="A17" s="9">
        <v>10</v>
      </c>
      <c r="B17" s="13" t="s">
        <v>265</v>
      </c>
      <c r="C17" s="13" t="s">
        <v>196</v>
      </c>
      <c r="D17" s="13" t="s">
        <v>196</v>
      </c>
      <c r="E17" s="13" t="s">
        <v>197</v>
      </c>
      <c r="F17" s="13" t="s">
        <v>217</v>
      </c>
      <c r="G17" s="34">
        <v>13000</v>
      </c>
      <c r="H17" s="127">
        <v>0</v>
      </c>
      <c r="I17" s="127">
        <v>0</v>
      </c>
      <c r="J17" s="127">
        <v>0</v>
      </c>
      <c r="K17" s="127">
        <v>0</v>
      </c>
      <c r="L17" s="127">
        <v>0</v>
      </c>
      <c r="M17" s="128">
        <v>13000</v>
      </c>
    </row>
    <row r="18" spans="1:13" s="4" customFormat="1" ht="22.5" customHeight="1" x14ac:dyDescent="0.45">
      <c r="A18" s="9">
        <v>11</v>
      </c>
      <c r="B18" s="13" t="s">
        <v>266</v>
      </c>
      <c r="C18" s="13" t="s">
        <v>196</v>
      </c>
      <c r="D18" s="13" t="s">
        <v>196</v>
      </c>
      <c r="E18" s="13" t="s">
        <v>197</v>
      </c>
      <c r="F18" s="13" t="s">
        <v>217</v>
      </c>
      <c r="G18" s="34">
        <v>13000</v>
      </c>
      <c r="H18" s="127">
        <v>0</v>
      </c>
      <c r="I18" s="127">
        <v>0</v>
      </c>
      <c r="J18" s="127">
        <v>0</v>
      </c>
      <c r="K18" s="127">
        <v>0</v>
      </c>
      <c r="L18" s="127">
        <v>0</v>
      </c>
      <c r="M18" s="128">
        <v>13000</v>
      </c>
    </row>
    <row r="19" spans="1:13" s="4" customFormat="1" ht="27" customHeight="1" x14ac:dyDescent="0.45">
      <c r="A19" s="9">
        <v>12</v>
      </c>
      <c r="B19" s="13" t="s">
        <v>202</v>
      </c>
      <c r="C19" s="13" t="s">
        <v>196</v>
      </c>
      <c r="D19" s="13" t="s">
        <v>196</v>
      </c>
      <c r="E19" s="13" t="s">
        <v>197</v>
      </c>
      <c r="F19" s="13" t="s">
        <v>217</v>
      </c>
      <c r="G19" s="34">
        <v>13000</v>
      </c>
      <c r="H19" s="127">
        <v>0</v>
      </c>
      <c r="I19" s="127">
        <v>0</v>
      </c>
      <c r="J19" s="127">
        <v>0</v>
      </c>
      <c r="K19" s="127">
        <v>0</v>
      </c>
      <c r="L19" s="127">
        <v>0</v>
      </c>
      <c r="M19" s="129">
        <f t="shared" ref="M19:M24" si="0">+G19</f>
        <v>13000</v>
      </c>
    </row>
    <row r="20" spans="1:13" s="4" customFormat="1" ht="28.5" customHeight="1" x14ac:dyDescent="0.45">
      <c r="A20" s="9">
        <v>13</v>
      </c>
      <c r="B20" s="13" t="s">
        <v>205</v>
      </c>
      <c r="C20" s="13" t="s">
        <v>196</v>
      </c>
      <c r="D20" s="13" t="s">
        <v>196</v>
      </c>
      <c r="E20" s="13" t="s">
        <v>197</v>
      </c>
      <c r="F20" s="13" t="s">
        <v>217</v>
      </c>
      <c r="G20" s="34">
        <v>13000</v>
      </c>
      <c r="H20" s="127">
        <v>0</v>
      </c>
      <c r="I20" s="127">
        <v>0</v>
      </c>
      <c r="J20" s="127">
        <v>0</v>
      </c>
      <c r="K20" s="127">
        <v>0</v>
      </c>
      <c r="L20" s="127">
        <v>0</v>
      </c>
      <c r="M20" s="129">
        <f t="shared" si="0"/>
        <v>13000</v>
      </c>
    </row>
    <row r="21" spans="1:13" s="4" customFormat="1" ht="30.75" customHeight="1" x14ac:dyDescent="0.45">
      <c r="A21" s="9">
        <v>14</v>
      </c>
      <c r="B21" s="13" t="s">
        <v>206</v>
      </c>
      <c r="C21" s="13" t="s">
        <v>196</v>
      </c>
      <c r="D21" s="13" t="s">
        <v>196</v>
      </c>
      <c r="E21" s="13" t="s">
        <v>197</v>
      </c>
      <c r="F21" s="13" t="s">
        <v>217</v>
      </c>
      <c r="G21" s="34">
        <v>13000</v>
      </c>
      <c r="H21" s="127">
        <v>0</v>
      </c>
      <c r="I21" s="127">
        <v>0</v>
      </c>
      <c r="J21" s="127">
        <v>0</v>
      </c>
      <c r="K21" s="127">
        <v>0</v>
      </c>
      <c r="L21" s="127">
        <v>0</v>
      </c>
      <c r="M21" s="129">
        <f t="shared" si="0"/>
        <v>13000</v>
      </c>
    </row>
    <row r="22" spans="1:13" s="4" customFormat="1" ht="21" customHeight="1" x14ac:dyDescent="0.45">
      <c r="A22" s="9">
        <v>15</v>
      </c>
      <c r="B22" s="13" t="s">
        <v>208</v>
      </c>
      <c r="C22" s="13" t="s">
        <v>196</v>
      </c>
      <c r="D22" s="13" t="s">
        <v>196</v>
      </c>
      <c r="E22" s="13" t="s">
        <v>197</v>
      </c>
      <c r="F22" s="13" t="s">
        <v>217</v>
      </c>
      <c r="G22" s="34">
        <v>13000</v>
      </c>
      <c r="H22" s="127">
        <v>0</v>
      </c>
      <c r="I22" s="127">
        <v>0</v>
      </c>
      <c r="J22" s="127">
        <v>0</v>
      </c>
      <c r="K22" s="127">
        <v>0</v>
      </c>
      <c r="L22" s="127">
        <v>0</v>
      </c>
      <c r="M22" s="129">
        <f t="shared" si="0"/>
        <v>13000</v>
      </c>
    </row>
    <row r="23" spans="1:13" s="4" customFormat="1" ht="30" customHeight="1" x14ac:dyDescent="0.45">
      <c r="A23" s="9">
        <v>16</v>
      </c>
      <c r="B23" s="13" t="s">
        <v>209</v>
      </c>
      <c r="C23" s="13" t="s">
        <v>196</v>
      </c>
      <c r="D23" s="13" t="s">
        <v>196</v>
      </c>
      <c r="E23" s="13" t="s">
        <v>197</v>
      </c>
      <c r="F23" s="13" t="s">
        <v>217</v>
      </c>
      <c r="G23" s="34">
        <v>13000</v>
      </c>
      <c r="H23" s="127">
        <v>0</v>
      </c>
      <c r="I23" s="127">
        <v>0</v>
      </c>
      <c r="J23" s="127">
        <v>0</v>
      </c>
      <c r="K23" s="127">
        <v>0</v>
      </c>
      <c r="L23" s="127">
        <v>0</v>
      </c>
      <c r="M23" s="129">
        <f t="shared" si="0"/>
        <v>13000</v>
      </c>
    </row>
    <row r="24" spans="1:13" s="4" customFormat="1" ht="22.5" customHeight="1" x14ac:dyDescent="0.45">
      <c r="A24" s="9">
        <v>17</v>
      </c>
      <c r="B24" s="13" t="s">
        <v>210</v>
      </c>
      <c r="C24" s="13" t="s">
        <v>196</v>
      </c>
      <c r="D24" s="13" t="s">
        <v>196</v>
      </c>
      <c r="E24" s="13" t="s">
        <v>197</v>
      </c>
      <c r="F24" s="13" t="s">
        <v>217</v>
      </c>
      <c r="G24" s="34">
        <v>13000</v>
      </c>
      <c r="H24" s="127">
        <v>0</v>
      </c>
      <c r="I24" s="127">
        <v>0</v>
      </c>
      <c r="J24" s="127">
        <v>0</v>
      </c>
      <c r="K24" s="127">
        <v>0</v>
      </c>
      <c r="L24" s="127">
        <v>0</v>
      </c>
      <c r="M24" s="129">
        <f t="shared" si="0"/>
        <v>13000</v>
      </c>
    </row>
    <row r="25" spans="1:13" ht="22.5" customHeight="1" x14ac:dyDescent="0.45">
      <c r="A25" s="223" t="s">
        <v>221</v>
      </c>
      <c r="B25" s="224"/>
      <c r="C25" s="224"/>
      <c r="D25" s="224"/>
      <c r="E25" s="224"/>
      <c r="F25" s="225"/>
      <c r="G25" s="15">
        <f t="shared" ref="G25:M25" si="1">SUM(G8:G24)</f>
        <v>310000</v>
      </c>
      <c r="H25" s="15">
        <f t="shared" si="1"/>
        <v>0</v>
      </c>
      <c r="I25" s="15">
        <f t="shared" si="1"/>
        <v>0</v>
      </c>
      <c r="J25" s="15">
        <f t="shared" si="1"/>
        <v>0</v>
      </c>
      <c r="K25" s="15">
        <f t="shared" si="1"/>
        <v>0</v>
      </c>
      <c r="L25" s="15">
        <f t="shared" si="1"/>
        <v>0</v>
      </c>
      <c r="M25" s="15">
        <f t="shared" si="1"/>
        <v>310000</v>
      </c>
    </row>
    <row r="26" spans="1:13" ht="30.95" customHeight="1" x14ac:dyDescent="0.4">
      <c r="A26" s="14"/>
      <c r="D26" s="28"/>
      <c r="E26" s="28"/>
      <c r="F26" s="28"/>
      <c r="G26" s="29"/>
      <c r="H26" s="23"/>
      <c r="I26" s="23"/>
      <c r="J26" s="23"/>
      <c r="K26" s="23"/>
      <c r="L26" s="23"/>
      <c r="M26" s="23"/>
    </row>
    <row r="27" spans="1:13" ht="30.95" customHeight="1" x14ac:dyDescent="0.4">
      <c r="A27" s="14"/>
      <c r="D27" s="28"/>
      <c r="E27" s="28"/>
      <c r="F27" s="28"/>
      <c r="G27" s="29"/>
      <c r="H27" s="23"/>
      <c r="I27" s="23"/>
      <c r="J27" s="23"/>
      <c r="K27" s="23"/>
      <c r="L27" s="23"/>
      <c r="M27" s="23"/>
    </row>
    <row r="28" spans="1:13" ht="30.95" customHeight="1" thickBot="1" x14ac:dyDescent="0.5">
      <c r="A28" s="14"/>
      <c r="B28" s="49"/>
      <c r="C28" s="17"/>
      <c r="D28" s="28"/>
      <c r="E28" s="28"/>
      <c r="F28" s="23"/>
      <c r="G28" s="49"/>
      <c r="H28" s="49"/>
      <c r="I28" s="49"/>
    </row>
    <row r="29" spans="1:13" ht="30.95" customHeight="1" x14ac:dyDescent="0.5">
      <c r="A29" s="14"/>
      <c r="B29" s="165" t="s">
        <v>113</v>
      </c>
      <c r="C29" s="176"/>
      <c r="D29" s="176"/>
      <c r="E29" s="176"/>
      <c r="F29" s="179"/>
      <c r="G29" s="177" t="s">
        <v>258</v>
      </c>
      <c r="H29" s="177"/>
      <c r="I29" s="178"/>
    </row>
    <row r="30" spans="1:13" ht="30.95" customHeight="1" x14ac:dyDescent="0.5">
      <c r="A30" s="14"/>
      <c r="B30" s="165" t="s">
        <v>222</v>
      </c>
      <c r="C30" s="176"/>
      <c r="D30" s="176"/>
      <c r="E30" s="176"/>
      <c r="F30" s="179"/>
      <c r="G30" s="177" t="s">
        <v>259</v>
      </c>
      <c r="H30" s="178"/>
      <c r="I30" s="177"/>
    </row>
    <row r="31" spans="1:13" ht="30.95" customHeight="1" x14ac:dyDescent="0.45">
      <c r="A31" s="18"/>
      <c r="B31" s="17"/>
      <c r="C31" s="17"/>
      <c r="D31" s="17"/>
      <c r="E31" s="17"/>
      <c r="F31" s="17"/>
      <c r="G31" s="20"/>
      <c r="H31" s="20"/>
      <c r="I31" s="20"/>
      <c r="J31" s="22"/>
      <c r="K31" s="51"/>
      <c r="L31" s="51"/>
      <c r="M31" s="54"/>
    </row>
    <row r="32" spans="1:13" ht="30.95" customHeight="1" x14ac:dyDescent="0.45">
      <c r="A32" s="18"/>
      <c r="B32" s="17"/>
      <c r="C32" s="17"/>
      <c r="D32" s="17"/>
      <c r="E32" s="17"/>
      <c r="F32" s="17"/>
      <c r="G32" s="20"/>
      <c r="H32" s="35"/>
      <c r="I32" s="35"/>
      <c r="K32" s="22"/>
      <c r="L32" s="22"/>
      <c r="M32" s="23"/>
    </row>
    <row r="33" spans="1:16" ht="30.95" customHeight="1" x14ac:dyDescent="0.45">
      <c r="A33" s="18"/>
      <c r="B33" s="17"/>
      <c r="C33" s="17"/>
      <c r="D33" s="17"/>
      <c r="E33" s="17"/>
      <c r="F33" s="17"/>
      <c r="G33" s="20"/>
      <c r="K33" s="22"/>
      <c r="L33" s="22"/>
      <c r="M33" s="23"/>
    </row>
    <row r="34" spans="1:16" ht="30.95" customHeight="1" x14ac:dyDescent="0.45">
      <c r="A34" s="18"/>
      <c r="B34" s="17"/>
      <c r="C34" s="17"/>
      <c r="D34" s="17"/>
      <c r="E34" s="17"/>
      <c r="F34" s="17"/>
      <c r="G34" s="20"/>
      <c r="H34" s="20"/>
      <c r="I34" s="20"/>
      <c r="J34" s="22"/>
      <c r="K34" s="22"/>
      <c r="L34" s="22"/>
      <c r="M34" s="23"/>
    </row>
    <row r="35" spans="1:16" ht="30.95" customHeight="1" x14ac:dyDescent="0.45">
      <c r="A35" s="30"/>
      <c r="B35" s="31"/>
      <c r="C35" s="31"/>
      <c r="D35" s="31"/>
      <c r="E35" s="31"/>
      <c r="F35" s="31"/>
      <c r="G35" s="30"/>
      <c r="H35" s="30"/>
      <c r="I35" s="30"/>
      <c r="J35" s="30"/>
      <c r="K35" s="31"/>
      <c r="L35" s="31"/>
      <c r="M35" s="31"/>
    </row>
    <row r="36" spans="1:16" ht="28.5" x14ac:dyDescent="0.45">
      <c r="A36" s="32"/>
      <c r="B36" s="33"/>
      <c r="C36" s="33"/>
      <c r="D36" s="33"/>
      <c r="E36" s="33"/>
      <c r="F36" s="33"/>
      <c r="G36" s="32"/>
      <c r="H36" s="32"/>
      <c r="I36" s="32"/>
      <c r="J36" s="32"/>
      <c r="K36" s="33"/>
      <c r="L36" s="33"/>
      <c r="M36" s="33"/>
      <c r="N36" s="25"/>
      <c r="O36" s="25"/>
      <c r="P36" s="25"/>
    </row>
    <row r="37" spans="1:16" ht="28.5" x14ac:dyDescent="0.45">
      <c r="A37" s="32"/>
      <c r="B37" s="33"/>
      <c r="C37" s="33"/>
      <c r="D37" s="33"/>
      <c r="E37" s="33"/>
      <c r="F37" s="33"/>
      <c r="G37" s="32"/>
      <c r="H37" s="32"/>
      <c r="I37" s="32"/>
      <c r="J37" s="32"/>
      <c r="K37" s="33"/>
      <c r="L37" s="33"/>
      <c r="M37" s="33"/>
      <c r="N37" s="25"/>
      <c r="O37" s="25"/>
      <c r="P37" s="25"/>
    </row>
  </sheetData>
  <sortState xmlns:xlrd2="http://schemas.microsoft.com/office/spreadsheetml/2017/richdata2" ref="A8:M24">
    <sortCondition descending="1" ref="G24"/>
  </sortState>
  <mergeCells count="5">
    <mergeCell ref="A3:M3"/>
    <mergeCell ref="A5:M5"/>
    <mergeCell ref="A25:F25"/>
    <mergeCell ref="A4:M4"/>
    <mergeCell ref="A1:M1"/>
  </mergeCells>
  <pageMargins left="0.23611111111111099" right="0.23611111111111099" top="0.74791666666666701" bottom="0.74791666666666701" header="0.51180555555555496" footer="0.51180555555555496"/>
  <pageSetup paperSize="5" scale="5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28"/>
  <sheetViews>
    <sheetView view="pageBreakPreview" zoomScale="60" zoomScaleNormal="100" workbookViewId="0">
      <selection activeCell="C21" sqref="C21"/>
    </sheetView>
  </sheetViews>
  <sheetFormatPr defaultColWidth="11.42578125" defaultRowHeight="15" x14ac:dyDescent="0.25"/>
  <cols>
    <col min="1" max="1" width="6.42578125" customWidth="1"/>
    <col min="2" max="2" width="63.7109375" customWidth="1"/>
    <col min="3" max="3" width="56.140625" customWidth="1"/>
    <col min="4" max="5" width="38.7109375" customWidth="1"/>
    <col min="6" max="6" width="19.5703125" customWidth="1"/>
    <col min="7" max="7" width="18.140625" customWidth="1"/>
    <col min="8" max="8" width="18" customWidth="1"/>
    <col min="9" max="9" width="17.28515625" customWidth="1"/>
    <col min="10" max="10" width="16.28515625" customWidth="1"/>
    <col min="11" max="11" width="17.140625" customWidth="1"/>
    <col min="12" max="12" width="17.7109375" customWidth="1"/>
    <col min="13" max="13" width="23.7109375" customWidth="1"/>
    <col min="14" max="14" width="22.140625" customWidth="1"/>
  </cols>
  <sheetData>
    <row r="1" spans="1:15" ht="27" x14ac:dyDescent="0.5">
      <c r="A1" s="227"/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</row>
    <row r="2" spans="1:15" ht="18.75" customHeight="1" x14ac:dyDescent="0.25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</row>
    <row r="3" spans="1:15" ht="8.25" hidden="1" customHeight="1" x14ac:dyDescent="0.25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</row>
    <row r="4" spans="1:15" ht="27" x14ac:dyDescent="0.25">
      <c r="A4" s="233" t="s">
        <v>0</v>
      </c>
      <c r="B4" s="233"/>
      <c r="C4" s="233"/>
      <c r="D4" s="233"/>
      <c r="E4" s="233"/>
      <c r="F4" s="233"/>
      <c r="G4" s="233"/>
      <c r="H4" s="233"/>
      <c r="I4" s="233"/>
      <c r="J4" s="233"/>
      <c r="K4" s="233"/>
      <c r="L4" s="233"/>
      <c r="M4" s="233"/>
      <c r="N4" s="233"/>
      <c r="O4" s="233"/>
    </row>
    <row r="5" spans="1:15" ht="27" x14ac:dyDescent="0.25">
      <c r="A5" s="234">
        <v>44713</v>
      </c>
      <c r="B5" s="234"/>
      <c r="C5" s="234"/>
      <c r="D5" s="234"/>
      <c r="E5" s="234"/>
      <c r="F5" s="234"/>
      <c r="G5" s="234"/>
      <c r="H5" s="234"/>
      <c r="I5" s="234"/>
      <c r="J5" s="234"/>
      <c r="K5" s="234"/>
      <c r="L5" s="234"/>
      <c r="M5" s="234"/>
      <c r="N5" s="234"/>
      <c r="O5" s="234"/>
    </row>
    <row r="6" spans="1:15" ht="27" x14ac:dyDescent="0.25">
      <c r="A6" s="233" t="s">
        <v>306</v>
      </c>
      <c r="B6" s="233"/>
      <c r="C6" s="233"/>
      <c r="D6" s="233"/>
      <c r="E6" s="233"/>
      <c r="F6" s="233"/>
      <c r="G6" s="233"/>
      <c r="H6" s="233"/>
      <c r="I6" s="233"/>
      <c r="J6" s="233"/>
      <c r="K6" s="233"/>
      <c r="L6" s="233"/>
      <c r="M6" s="233"/>
      <c r="N6" s="233"/>
      <c r="O6" s="233"/>
    </row>
    <row r="7" spans="1:15" ht="18.75" x14ac:dyDescent="0.4">
      <c r="A7" s="38"/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</row>
    <row r="8" spans="1:15" ht="45" x14ac:dyDescent="0.45">
      <c r="A8" s="59" t="s">
        <v>1</v>
      </c>
      <c r="B8" s="40" t="s">
        <v>2</v>
      </c>
      <c r="C8" s="40" t="s">
        <v>3</v>
      </c>
      <c r="D8" s="40" t="s">
        <v>4</v>
      </c>
      <c r="E8" s="69" t="s">
        <v>5</v>
      </c>
      <c r="F8" s="7" t="s">
        <v>216</v>
      </c>
      <c r="G8" s="69" t="s">
        <v>226</v>
      </c>
      <c r="H8" s="40" t="s">
        <v>6</v>
      </c>
      <c r="I8" s="69" t="s">
        <v>7</v>
      </c>
      <c r="J8" s="40" t="s">
        <v>8</v>
      </c>
      <c r="K8" s="69" t="s">
        <v>9</v>
      </c>
      <c r="L8" s="69" t="s">
        <v>10</v>
      </c>
      <c r="M8" s="69" t="s">
        <v>11</v>
      </c>
      <c r="N8" s="40" t="s">
        <v>12</v>
      </c>
      <c r="O8" s="70"/>
    </row>
    <row r="9" spans="1:15" ht="22.5" x14ac:dyDescent="0.45">
      <c r="A9" s="41">
        <v>1</v>
      </c>
      <c r="B9" s="10" t="s">
        <v>51</v>
      </c>
      <c r="C9" s="11" t="s">
        <v>25</v>
      </c>
      <c r="D9" s="11" t="s">
        <v>42</v>
      </c>
      <c r="E9" s="71" t="s">
        <v>30</v>
      </c>
      <c r="F9" s="11" t="s">
        <v>218</v>
      </c>
      <c r="G9" s="74">
        <v>10000</v>
      </c>
      <c r="H9" s="74">
        <v>0</v>
      </c>
      <c r="I9" s="74">
        <v>25</v>
      </c>
      <c r="J9" s="74">
        <v>287</v>
      </c>
      <c r="K9" s="74">
        <v>304</v>
      </c>
      <c r="L9" s="74">
        <v>1411.35</v>
      </c>
      <c r="M9" s="74">
        <f>+H9+I9+J9+K9+L9</f>
        <v>2027.35</v>
      </c>
      <c r="N9" s="208">
        <f>+G9-M9</f>
        <v>7972.65</v>
      </c>
      <c r="O9" s="38"/>
    </row>
    <row r="10" spans="1:15" ht="22.5" x14ac:dyDescent="0.45">
      <c r="A10" s="73"/>
      <c r="B10" s="72"/>
      <c r="C10" s="72"/>
      <c r="D10" s="72"/>
      <c r="E10" s="72"/>
      <c r="F10" s="72"/>
      <c r="G10" s="74"/>
      <c r="H10" s="74"/>
      <c r="I10" s="74"/>
      <c r="J10" s="74"/>
      <c r="K10" s="74"/>
      <c r="L10" s="74"/>
      <c r="M10" s="74"/>
      <c r="N10" s="74"/>
    </row>
    <row r="11" spans="1:15" ht="22.5" x14ac:dyDescent="0.45">
      <c r="A11" s="73"/>
      <c r="B11" s="72"/>
      <c r="C11" s="72"/>
      <c r="D11" s="72"/>
      <c r="E11" s="72"/>
      <c r="F11" s="72"/>
      <c r="G11" s="42">
        <f>SUM(G9:G9)</f>
        <v>10000</v>
      </c>
      <c r="H11" s="43">
        <f t="shared" ref="H11:N11" si="0">SUM(H9:H9)</f>
        <v>0</v>
      </c>
      <c r="I11" s="43">
        <f t="shared" si="0"/>
        <v>25</v>
      </c>
      <c r="J11" s="43">
        <f t="shared" si="0"/>
        <v>287</v>
      </c>
      <c r="K11" s="43">
        <f t="shared" si="0"/>
        <v>304</v>
      </c>
      <c r="L11" s="43">
        <f t="shared" si="0"/>
        <v>1411.35</v>
      </c>
      <c r="M11" s="43">
        <f t="shared" si="0"/>
        <v>2027.35</v>
      </c>
      <c r="N11" s="43">
        <f t="shared" si="0"/>
        <v>7972.65</v>
      </c>
    </row>
    <row r="12" spans="1:15" ht="18.75" x14ac:dyDescent="0.4">
      <c r="A12" s="44"/>
      <c r="B12" s="45"/>
      <c r="C12" s="45"/>
      <c r="D12" s="45"/>
      <c r="E12" s="45"/>
      <c r="F12" s="45"/>
      <c r="G12" s="46"/>
      <c r="H12" s="47"/>
      <c r="I12" s="47"/>
      <c r="J12" s="47"/>
      <c r="K12" s="47"/>
      <c r="L12" s="47"/>
      <c r="M12" s="47"/>
      <c r="N12" s="47"/>
    </row>
    <row r="13" spans="1:15" ht="18.75" x14ac:dyDescent="0.4">
      <c r="A13" s="44"/>
      <c r="B13" s="45"/>
      <c r="C13" s="45"/>
      <c r="D13" s="45"/>
      <c r="E13" s="45"/>
      <c r="F13" s="45"/>
      <c r="G13" s="46"/>
      <c r="H13" s="47"/>
      <c r="I13" s="47"/>
      <c r="J13" s="47"/>
      <c r="K13" s="47"/>
      <c r="L13" s="47"/>
      <c r="M13" s="47"/>
      <c r="N13" s="47"/>
    </row>
    <row r="14" spans="1:15" ht="18.75" x14ac:dyDescent="0.4">
      <c r="A14" s="44"/>
      <c r="B14" s="45"/>
      <c r="C14" s="45"/>
      <c r="D14" s="45"/>
      <c r="E14" s="45"/>
      <c r="F14" s="45"/>
      <c r="G14" s="46"/>
      <c r="H14" s="47"/>
      <c r="I14" s="47"/>
      <c r="J14" s="47"/>
      <c r="K14" s="47"/>
      <c r="L14" s="47"/>
      <c r="M14" s="47"/>
      <c r="N14" s="47"/>
    </row>
    <row r="15" spans="1:15" ht="18.75" x14ac:dyDescent="0.4">
      <c r="A15" s="44"/>
      <c r="B15" s="45"/>
      <c r="C15" s="45"/>
      <c r="D15" s="45"/>
      <c r="E15" s="45"/>
      <c r="F15" s="45"/>
      <c r="G15" s="46"/>
      <c r="H15" s="47"/>
      <c r="I15" s="47"/>
      <c r="J15" s="47"/>
      <c r="K15" s="47"/>
      <c r="L15" s="47"/>
      <c r="M15" s="47"/>
      <c r="N15" s="47"/>
    </row>
    <row r="16" spans="1:15" ht="18.75" x14ac:dyDescent="0.4">
      <c r="A16" s="44"/>
      <c r="B16" s="45"/>
      <c r="C16" s="45"/>
      <c r="D16" s="45"/>
      <c r="E16" s="45"/>
      <c r="F16" s="45"/>
      <c r="G16" s="46"/>
      <c r="H16" s="47"/>
      <c r="I16" s="47"/>
      <c r="J16" s="47"/>
      <c r="K16" s="47"/>
      <c r="L16" s="47"/>
      <c r="M16" s="47"/>
      <c r="N16" s="47"/>
    </row>
    <row r="17" spans="1:15" ht="18.75" x14ac:dyDescent="0.4">
      <c r="A17" s="44"/>
      <c r="B17" s="45"/>
      <c r="C17" s="45"/>
      <c r="D17" s="45"/>
      <c r="E17" s="45"/>
      <c r="F17" s="45"/>
      <c r="G17" s="46"/>
      <c r="H17" s="47"/>
      <c r="I17" s="47"/>
      <c r="J17" s="47"/>
      <c r="K17" s="47"/>
      <c r="L17" s="47"/>
      <c r="M17" s="47"/>
      <c r="N17" s="47"/>
    </row>
    <row r="18" spans="1:15" ht="23.25" thickBot="1" x14ac:dyDescent="0.5">
      <c r="A18" s="48"/>
      <c r="B18" s="49"/>
      <c r="C18" s="50"/>
      <c r="D18" s="50"/>
      <c r="E18" s="50"/>
      <c r="F18" s="50"/>
      <c r="G18" s="51"/>
      <c r="H18" s="52"/>
      <c r="I18" s="52"/>
      <c r="J18" s="52"/>
      <c r="K18" s="53"/>
      <c r="L18" s="53"/>
      <c r="M18" s="53"/>
      <c r="N18" s="47"/>
    </row>
    <row r="19" spans="1:15" ht="24.75" x14ac:dyDescent="0.5">
      <c r="A19" s="48"/>
      <c r="B19" s="165" t="s">
        <v>113</v>
      </c>
      <c r="C19" s="165"/>
      <c r="D19" s="165"/>
      <c r="E19" s="165"/>
      <c r="F19" s="165"/>
      <c r="G19" s="166"/>
      <c r="H19" s="166" t="s">
        <v>114</v>
      </c>
      <c r="I19" s="166"/>
      <c r="J19" s="166"/>
      <c r="K19" s="54"/>
      <c r="L19" s="53"/>
      <c r="M19" s="53"/>
      <c r="N19" s="47"/>
    </row>
    <row r="20" spans="1:15" ht="24.75" x14ac:dyDescent="0.5">
      <c r="A20" s="48"/>
      <c r="B20" s="165" t="s">
        <v>222</v>
      </c>
      <c r="C20" s="165"/>
      <c r="D20" s="165"/>
      <c r="E20" s="165"/>
      <c r="F20" s="165"/>
      <c r="G20" s="166"/>
      <c r="H20" s="166" t="s">
        <v>115</v>
      </c>
      <c r="I20" s="166"/>
      <c r="J20" s="169"/>
      <c r="K20" s="51"/>
      <c r="L20" s="53"/>
      <c r="M20" s="53"/>
      <c r="N20" s="47"/>
    </row>
    <row r="21" spans="1:15" ht="22.5" x14ac:dyDescent="0.45">
      <c r="A21" s="48"/>
      <c r="B21" s="50"/>
      <c r="C21" s="50"/>
      <c r="D21" s="50"/>
      <c r="E21" s="50"/>
      <c r="F21" s="50"/>
      <c r="G21" s="51"/>
      <c r="H21" s="51"/>
      <c r="I21" s="51"/>
      <c r="J21" s="51"/>
      <c r="K21" s="53"/>
      <c r="L21" s="53"/>
      <c r="M21" s="53"/>
      <c r="N21" s="47"/>
    </row>
    <row r="22" spans="1:15" ht="22.5" x14ac:dyDescent="0.45">
      <c r="A22" s="48"/>
      <c r="B22" s="50"/>
      <c r="C22" s="50"/>
      <c r="D22" s="50"/>
      <c r="E22" s="50"/>
      <c r="F22" s="50"/>
      <c r="G22" s="51"/>
      <c r="H22" s="53"/>
      <c r="I22" s="53"/>
      <c r="J22" s="53"/>
      <c r="K22" s="53"/>
      <c r="L22" s="53"/>
      <c r="M22" s="53"/>
      <c r="N22" s="47"/>
    </row>
    <row r="23" spans="1:15" ht="22.5" x14ac:dyDescent="0.45">
      <c r="A23" s="48"/>
      <c r="B23" s="50"/>
      <c r="C23" s="50"/>
      <c r="D23" s="50"/>
      <c r="E23" s="50"/>
      <c r="F23" s="50"/>
      <c r="G23" s="51"/>
      <c r="H23" s="53"/>
      <c r="I23" s="53"/>
      <c r="J23" s="53"/>
      <c r="K23" s="53"/>
      <c r="L23" s="53"/>
      <c r="M23" s="53"/>
      <c r="N23" s="47"/>
    </row>
    <row r="24" spans="1:15" ht="18.75" x14ac:dyDescent="0.4">
      <c r="A24" s="44"/>
      <c r="B24" s="45"/>
      <c r="C24" s="45"/>
      <c r="D24" s="45"/>
      <c r="E24" s="45"/>
      <c r="F24" s="45"/>
      <c r="G24" s="46"/>
      <c r="H24" s="47"/>
      <c r="I24" s="47"/>
      <c r="J24" s="47"/>
      <c r="K24" s="47"/>
      <c r="L24" s="47"/>
      <c r="M24" s="47"/>
      <c r="N24" s="47"/>
    </row>
    <row r="25" spans="1:15" ht="18.75" x14ac:dyDescent="0.4">
      <c r="A25" s="44"/>
      <c r="B25" s="45"/>
      <c r="C25" s="45"/>
      <c r="D25" s="45"/>
      <c r="E25" s="45"/>
      <c r="F25" s="45"/>
      <c r="G25" s="46"/>
      <c r="H25" s="47"/>
      <c r="I25" s="47"/>
      <c r="J25" s="47"/>
      <c r="K25" s="47"/>
      <c r="L25" s="47"/>
      <c r="M25" s="47"/>
      <c r="N25" s="47"/>
    </row>
    <row r="26" spans="1:15" ht="28.5" x14ac:dyDescent="0.45">
      <c r="A26" s="55"/>
      <c r="B26" s="56"/>
      <c r="C26" s="56"/>
      <c r="D26" s="56"/>
      <c r="E26" s="56"/>
      <c r="F26" s="56"/>
      <c r="G26" s="55"/>
      <c r="H26" s="55"/>
      <c r="I26" s="55"/>
      <c r="J26" s="55"/>
      <c r="K26" s="55"/>
      <c r="L26" s="56"/>
      <c r="M26" s="56"/>
      <c r="N26" s="56"/>
      <c r="O26" s="57"/>
    </row>
    <row r="27" spans="1:15" ht="28.5" x14ac:dyDescent="0.45">
      <c r="A27" s="57"/>
      <c r="B27" s="56"/>
      <c r="C27" s="56"/>
      <c r="D27" s="56"/>
      <c r="E27" s="56"/>
      <c r="F27" s="56"/>
      <c r="G27" s="57"/>
      <c r="H27" s="57"/>
      <c r="I27" s="57"/>
      <c r="J27" s="57"/>
      <c r="K27" s="57"/>
      <c r="L27" s="56"/>
      <c r="M27" s="56"/>
      <c r="N27" s="56"/>
      <c r="O27" s="57"/>
    </row>
    <row r="28" spans="1:15" ht="28.5" x14ac:dyDescent="0.45">
      <c r="A28" s="57"/>
      <c r="B28" s="56"/>
      <c r="C28" s="56"/>
      <c r="D28" s="56"/>
      <c r="E28" s="56"/>
      <c r="F28" s="56"/>
      <c r="G28" s="57"/>
      <c r="H28" s="57"/>
      <c r="I28" s="57"/>
      <c r="J28" s="57"/>
      <c r="K28" s="57"/>
      <c r="L28" s="56"/>
      <c r="M28" s="56"/>
      <c r="N28" s="56"/>
    </row>
  </sheetData>
  <mergeCells count="4">
    <mergeCell ref="A4:O4"/>
    <mergeCell ref="A6:O6"/>
    <mergeCell ref="A5:O5"/>
    <mergeCell ref="A1:O1"/>
  </mergeCells>
  <pageMargins left="0.31496062992125984" right="0.82677165354330717" top="1.1811023622047245" bottom="0.74803149606299213" header="0.31496062992125984" footer="0.31496062992125984"/>
  <pageSetup paperSize="5" scale="4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1036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FIJO PROG 01 </vt:lpstr>
      <vt:lpstr>CONT. PROG 11</vt:lpstr>
      <vt:lpstr>FIJO PROG 11</vt:lpstr>
      <vt:lpstr>FIJO PROG 12</vt:lpstr>
      <vt:lpstr>TRAMITE DE PENSION</vt:lpstr>
      <vt:lpstr>COMPENSACION POR SEGURIDAD</vt:lpstr>
      <vt:lpstr>CARRERA</vt:lpstr>
      <vt:lpstr>'COMPENSACION POR SEGURIDAD'!Print_Area</vt:lpstr>
      <vt:lpstr>'CONT. PROG 11'!Print_Area</vt:lpstr>
      <vt:lpstr>'FIJO PROG 01 '!Print_Area</vt:lpstr>
      <vt:lpstr>'FIJO PROG 11'!Print_Area</vt:lpstr>
      <vt:lpstr>'FIJO PROG 12'!Print_Area</vt:lpstr>
      <vt:lpstr>'TRAMITE DE PENSION'!Print_Area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Rosa Ruiz</dc:creator>
  <dc:description/>
  <cp:lastModifiedBy>Melissa Gomez</cp:lastModifiedBy>
  <cp:revision>38</cp:revision>
  <cp:lastPrinted>2022-07-05T14:51:59Z</cp:lastPrinted>
  <dcterms:created xsi:type="dcterms:W3CDTF">2015-06-05T18:19:34Z</dcterms:created>
  <dcterms:modified xsi:type="dcterms:W3CDTF">2022-07-05T18:46:18Z</dcterms:modified>
  <dc:language>es-ES</dc:language>
</cp:coreProperties>
</file>