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ECCFFE8C-C924-41E4-9D66-8366D9BB696F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SEGURIDAD'!$A$1:$M$31</definedName>
    <definedName name="_xlnm.Print_Area" localSheetId="1">'CONT. PROG 11'!$A$1:$N$46</definedName>
    <definedName name="_xlnm.Print_Area" localSheetId="0">'FIJO PROG 01 '!$A$1:$N$96</definedName>
    <definedName name="_xlnm.Print_Area" localSheetId="2">'FIJO PROG 11'!$A$1:$N$55</definedName>
    <definedName name="_xlnm.Print_Area" localSheetId="3">'FIJO PROG 12'!$A$1:$N$43</definedName>
    <definedName name="_xlnm.Print_Area" localSheetId="4">'TRAMITE DE PENSION'!$A$2:$N$26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" i="1" l="1"/>
  <c r="N9" i="1" s="1"/>
  <c r="M10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N34" i="1"/>
  <c r="M35" i="1"/>
  <c r="N35" i="1" s="1"/>
  <c r="M36" i="1"/>
  <c r="N36" i="1" s="1"/>
  <c r="M37" i="1"/>
  <c r="N37" i="1" s="1"/>
  <c r="M38" i="1"/>
  <c r="N38" i="1"/>
  <c r="M39" i="1"/>
  <c r="N39" i="1" s="1"/>
  <c r="M40" i="1"/>
  <c r="N40" i="1" s="1"/>
  <c r="M41" i="1"/>
  <c r="N41" i="1" s="1"/>
  <c r="M42" i="1"/>
  <c r="N42" i="1"/>
  <c r="M43" i="1"/>
  <c r="N43" i="1" s="1"/>
  <c r="M44" i="1"/>
  <c r="N44" i="1" s="1"/>
  <c r="M45" i="1"/>
  <c r="N45" i="1" s="1"/>
  <c r="N46" i="1"/>
  <c r="N47" i="1"/>
  <c r="N48" i="1"/>
  <c r="N49" i="1"/>
  <c r="N50" i="1"/>
  <c r="N51" i="1"/>
  <c r="M52" i="1"/>
  <c r="N52" i="1" s="1"/>
  <c r="M53" i="1"/>
  <c r="N53" i="1" s="1"/>
  <c r="M54" i="1"/>
  <c r="N54" i="1" s="1"/>
  <c r="M55" i="1"/>
  <c r="N55" i="1"/>
  <c r="M56" i="1"/>
  <c r="N56" i="1" s="1"/>
  <c r="M57" i="1"/>
  <c r="N57" i="1" s="1"/>
  <c r="M58" i="1"/>
  <c r="N58" i="1" s="1"/>
  <c r="M59" i="1"/>
  <c r="N59" i="1"/>
  <c r="M60" i="1"/>
  <c r="N60" i="1" s="1"/>
  <c r="M61" i="1"/>
  <c r="N61" i="1" s="1"/>
  <c r="M62" i="1"/>
  <c r="N62" i="1" s="1"/>
  <c r="M63" i="1"/>
  <c r="N63" i="1"/>
  <c r="M64" i="1"/>
  <c r="N64" i="1" s="1"/>
  <c r="M65" i="1"/>
  <c r="N65" i="1" s="1"/>
  <c r="M66" i="1"/>
  <c r="N66" i="1" s="1"/>
  <c r="M67" i="1"/>
  <c r="N67" i="1"/>
  <c r="M68" i="1"/>
  <c r="N68" i="1" s="1"/>
  <c r="M69" i="1"/>
  <c r="N69" i="1" s="1"/>
  <c r="M70" i="1"/>
  <c r="N70" i="1" s="1"/>
  <c r="M71" i="1"/>
  <c r="N71" i="1"/>
  <c r="M72" i="1"/>
  <c r="N72" i="1" s="1"/>
  <c r="M73" i="1"/>
  <c r="N73" i="1" s="1"/>
  <c r="M74" i="1"/>
  <c r="N74" i="1" s="1"/>
  <c r="M75" i="1"/>
  <c r="N75" i="1"/>
  <c r="M76" i="1"/>
  <c r="N76" i="1" s="1"/>
  <c r="N77" i="1"/>
  <c r="M78" i="1"/>
  <c r="N78" i="1"/>
  <c r="M79" i="1"/>
  <c r="N79" i="1"/>
  <c r="M80" i="1"/>
  <c r="N80" i="1"/>
  <c r="M81" i="1"/>
  <c r="N81" i="1"/>
  <c r="M82" i="1"/>
  <c r="N82" i="1"/>
  <c r="M83" i="1"/>
  <c r="N83" i="1" s="1"/>
  <c r="M84" i="1"/>
  <c r="N84" i="1" s="1"/>
  <c r="M85" i="1"/>
  <c r="N85" i="1" s="1"/>
  <c r="M86" i="1"/>
  <c r="N86" i="1"/>
  <c r="M87" i="1"/>
  <c r="N87" i="1" s="1"/>
  <c r="M88" i="1"/>
  <c r="N88" i="1" s="1"/>
  <c r="M89" i="1"/>
  <c r="N89" i="1" s="1"/>
  <c r="G90" i="1"/>
  <c r="H90" i="1"/>
  <c r="I90" i="1"/>
  <c r="J90" i="1"/>
  <c r="K90" i="1"/>
  <c r="L90" i="1"/>
  <c r="M19" i="6"/>
  <c r="N19" i="6" s="1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M20" i="6"/>
  <c r="N20" i="6" s="1"/>
  <c r="M27" i="6"/>
  <c r="N27" i="6" s="1"/>
  <c r="M30" i="2"/>
  <c r="N30" i="2" s="1"/>
  <c r="M31" i="6"/>
  <c r="N31" i="6" s="1"/>
  <c r="H48" i="2"/>
  <c r="I48" i="2"/>
  <c r="J48" i="2"/>
  <c r="K48" i="2"/>
  <c r="L48" i="2"/>
  <c r="G48" i="2"/>
  <c r="H37" i="6"/>
  <c r="I37" i="6"/>
  <c r="J37" i="6"/>
  <c r="K37" i="6"/>
  <c r="L37" i="6"/>
  <c r="G37" i="6"/>
  <c r="M32" i="6"/>
  <c r="N32" i="6" s="1"/>
  <c r="M26" i="6"/>
  <c r="N26" i="6" s="1"/>
  <c r="M25" i="6"/>
  <c r="N25" i="6" s="1"/>
  <c r="M12" i="6"/>
  <c r="N12" i="6" s="1"/>
  <c r="M90" i="1" l="1"/>
  <c r="N90" i="1"/>
  <c r="H12" i="4"/>
  <c r="I12" i="4"/>
  <c r="J12" i="4"/>
  <c r="K12" i="4"/>
  <c r="L12" i="4"/>
  <c r="G12" i="4"/>
  <c r="I34" i="3"/>
  <c r="M10" i="6"/>
  <c r="N10" i="6" s="1"/>
  <c r="M13" i="5" l="1"/>
  <c r="L34" i="3"/>
  <c r="K34" i="3"/>
  <c r="H34" i="3"/>
  <c r="J34" i="3"/>
  <c r="G34" i="3"/>
  <c r="M24" i="6"/>
  <c r="N24" i="6" s="1"/>
  <c r="M16" i="6" l="1"/>
  <c r="N16" i="6" s="1"/>
  <c r="M8" i="4" l="1"/>
  <c r="M9" i="4"/>
  <c r="N9" i="4" s="1"/>
  <c r="M17" i="6"/>
  <c r="N17" i="6" s="1"/>
  <c r="M33" i="6"/>
  <c r="N33" i="6" s="1"/>
  <c r="L11" i="7"/>
  <c r="K11" i="7"/>
  <c r="J11" i="7"/>
  <c r="I11" i="7"/>
  <c r="H11" i="7"/>
  <c r="G11" i="7"/>
  <c r="M9" i="7"/>
  <c r="M11" i="7" s="1"/>
  <c r="N8" i="4" l="1"/>
  <c r="N9" i="7"/>
  <c r="N11" i="7" s="1"/>
  <c r="M9" i="2" l="1"/>
  <c r="M36" i="6" l="1"/>
  <c r="N36" i="6" s="1"/>
  <c r="M14" i="6"/>
  <c r="M11" i="6"/>
  <c r="M13" i="6"/>
  <c r="M15" i="6"/>
  <c r="N15" i="6" s="1"/>
  <c r="M18" i="6"/>
  <c r="N18" i="6" s="1"/>
  <c r="M21" i="6"/>
  <c r="N21" i="6" s="1"/>
  <c r="M22" i="6"/>
  <c r="N22" i="6" s="1"/>
  <c r="M23" i="6"/>
  <c r="M28" i="6"/>
  <c r="N28" i="6" s="1"/>
  <c r="M29" i="6"/>
  <c r="N29" i="6" s="1"/>
  <c r="M30" i="6"/>
  <c r="M34" i="6"/>
  <c r="M35" i="6"/>
  <c r="N35" i="6" s="1"/>
  <c r="N34" i="6" l="1"/>
  <c r="N30" i="6"/>
  <c r="N23" i="6"/>
  <c r="N14" i="6"/>
  <c r="N13" i="6"/>
  <c r="N11" i="6"/>
  <c r="M9" i="6"/>
  <c r="M37" i="6" s="1"/>
  <c r="N9" i="6" l="1"/>
  <c r="N37" i="6" l="1"/>
  <c r="L25" i="5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0" i="4"/>
  <c r="M11" i="4"/>
  <c r="N11" i="4" s="1"/>
  <c r="M9" i="3"/>
  <c r="N9" i="3" s="1"/>
  <c r="M32" i="2"/>
  <c r="N32" i="2" s="1"/>
  <c r="M29" i="2"/>
  <c r="N29" i="2" s="1"/>
  <c r="M27" i="2"/>
  <c r="N27" i="2" s="1"/>
  <c r="M41" i="2"/>
  <c r="N41" i="2" s="1"/>
  <c r="M40" i="2"/>
  <c r="N40" i="2" s="1"/>
  <c r="M26" i="2"/>
  <c r="N26" i="2" s="1"/>
  <c r="M25" i="2"/>
  <c r="N25" i="2" s="1"/>
  <c r="M24" i="2"/>
  <c r="N24" i="2" s="1"/>
  <c r="M23" i="2"/>
  <c r="N23" i="2" s="1"/>
  <c r="M22" i="2"/>
  <c r="N22" i="2" s="1"/>
  <c r="M11" i="2"/>
  <c r="N11" i="2" s="1"/>
  <c r="M45" i="2"/>
  <c r="N45" i="2" s="1"/>
  <c r="M21" i="2"/>
  <c r="N21" i="2" s="1"/>
  <c r="M44" i="2"/>
  <c r="N44" i="2" s="1"/>
  <c r="M39" i="2"/>
  <c r="N39" i="2" s="1"/>
  <c r="M43" i="2"/>
  <c r="N43" i="2" s="1"/>
  <c r="M37" i="2"/>
  <c r="N37" i="2" s="1"/>
  <c r="M38" i="2"/>
  <c r="N38" i="2" s="1"/>
  <c r="M36" i="2"/>
  <c r="N36" i="2" s="1"/>
  <c r="M34" i="2"/>
  <c r="N34" i="2" s="1"/>
  <c r="M16" i="2"/>
  <c r="N16" i="2" s="1"/>
  <c r="M15" i="2"/>
  <c r="N15" i="2" s="1"/>
  <c r="M13" i="2"/>
  <c r="N13" i="2" s="1"/>
  <c r="M20" i="2"/>
  <c r="N20" i="2" s="1"/>
  <c r="M14" i="2"/>
  <c r="N14" i="2" s="1"/>
  <c r="M42" i="2"/>
  <c r="N42" i="2" s="1"/>
  <c r="M33" i="2"/>
  <c r="N33" i="2" s="1"/>
  <c r="M35" i="2"/>
  <c r="N35" i="2" s="1"/>
  <c r="M12" i="2"/>
  <c r="N12" i="2" s="1"/>
  <c r="M10" i="2"/>
  <c r="M19" i="2"/>
  <c r="N19" i="2" s="1"/>
  <c r="M18" i="2"/>
  <c r="N18" i="2" s="1"/>
  <c r="N9" i="2"/>
  <c r="M47" i="2"/>
  <c r="N47" i="2" s="1"/>
  <c r="M46" i="2"/>
  <c r="N46" i="2" s="1"/>
  <c r="M28" i="2"/>
  <c r="N28" i="2" s="1"/>
  <c r="M31" i="2"/>
  <c r="N31" i="2" s="1"/>
  <c r="M17" i="2"/>
  <c r="M12" i="4" l="1"/>
  <c r="N10" i="2"/>
  <c r="M48" i="2"/>
  <c r="N10" i="4"/>
  <c r="N12" i="4" s="1"/>
  <c r="M25" i="5"/>
  <c r="N17" i="2"/>
  <c r="M34" i="3"/>
  <c r="N48" i="2" l="1"/>
  <c r="N34" i="3"/>
</calcChain>
</file>

<file path=xl/sharedStrings.xml><?xml version="1.0" encoding="utf-8"?>
<sst xmlns="http://schemas.openxmlformats.org/spreadsheetml/2006/main" count="1100" uniqueCount="345">
  <si>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</si>
  <si>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</si>
  <si>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</si>
  <si>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</si>
  <si>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</si>
  <si>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</si>
  <si>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</si>
  <si>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</si>
  <si>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</si>
  <si>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</si>
  <si>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</si>
  <si>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</si>
  <si>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</si>
  <si>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</si>
  <si>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</si>
  <si>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</si>
  <si>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</si>
  <si>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</si>
  <si>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</si>
  <si>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</si>
  <si>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</si>
  <si>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</si>
  <si>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</si>
  <si>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</si>
  <si>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</si>
  <si>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</si>
  <si>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DONY VALDEZ Y VALDEZ</t>
  </si>
  <si>
    <t>ENCARGADO</t>
  </si>
  <si>
    <t>CARRERA</t>
  </si>
  <si>
    <t xml:space="preserve">ANGIE PATRICIA AGRAMONTE ROJAS </t>
  </si>
  <si>
    <t>VICTOR FRANCISCO SENA CUEVAS</t>
  </si>
  <si>
    <t>ENERGÍA RENOVABLE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</si>
  <si>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</si>
  <si>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</si>
  <si>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</si>
  <si>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</si>
  <si>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</si>
  <si>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</si>
  <si>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</si>
  <si>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</si>
  <si>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</si>
  <si>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</si>
  <si>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</si>
  <si>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</si>
  <si>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</si>
  <si>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BIOTECNOLOGÍA INDUSTRIAL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</si>
  <si>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</si>
  <si>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</si>
  <si>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</si>
  <si>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</si>
  <si>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</si>
  <si>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</si>
  <si>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</si>
  <si>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</si>
  <si>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</si>
  <si>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</si>
  <si>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</si>
  <si>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</si>
  <si>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</si>
  <si>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</si>
  <si>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</si>
  <si>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</si>
  <si>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</si>
  <si>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</si>
  <si>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</si>
  <si>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</si>
  <si>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</si>
  <si>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</si>
  <si>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</si>
  <si>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</si>
  <si>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</si>
  <si>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</si>
  <si>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DAMARYS LUCIANO RODRÍGUEZ</t>
  </si>
  <si>
    <t xml:space="preserve">OFICIAL DE DE SERVICIOS 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</si>
  <si>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</si>
  <si>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</si>
  <si>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</si>
  <si>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</si>
  <si>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</si>
  <si>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</si>
  <si>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</si>
  <si>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</si>
  <si>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</si>
  <si>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</si>
  <si>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</si>
  <si>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</si>
  <si>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</si>
  <si>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</si>
  <si>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</si>
  <si>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</si>
  <si>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</si>
  <si>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</si>
  <si>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</si>
  <si>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</si>
  <si>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</si>
  <si>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</si>
  <si>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</si>
  <si>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</si>
  <si>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</si>
  <si>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</si>
  <si>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</si>
  <si>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</si>
  <si>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</si>
  <si>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</si>
  <si>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</si>
  <si>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</si>
  <si>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</si>
  <si>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</si>
  <si>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</si>
  <si>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</si>
  <si>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</si>
  <si>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</si>
  <si>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</si>
  <si>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</si>
  <si>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</si>
  <si>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</si>
  <si>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</si>
  <si>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</si>
  <si>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</si>
  <si>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</si>
  <si>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</si>
  <si>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</si>
  <si>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</si>
  <si>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</si>
  <si>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</si>
  <si>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</si>
  <si>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</si>
  <si>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</si>
  <si>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</si>
  <si>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</si>
  <si>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</si>
  <si>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</si>
  <si>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</si>
  <si>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</si>
  <si>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</si>
  <si>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</si>
  <si>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</si>
  <si>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</si>
  <si>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</si>
  <si>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</si>
  <si>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</si>
  <si>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</si>
  <si>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</si>
  <si>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</si>
  <si>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</si>
  <si>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</si>
  <si>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</si>
  <si>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</si>
  <si>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</si>
  <si>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</si>
  <si>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</si>
  <si>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</si>
  <si>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</si>
  <si>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</si>
  <si>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</si>
  <si>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</si>
  <si>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</si>
  <si>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</si>
  <si>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</si>
  <si>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</si>
  <si>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</si>
  <si>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</si>
  <si>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</si>
  <si>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</si>
  <si>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</si>
  <si>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</si>
  <si>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</si>
  <si>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</si>
  <si>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</si>
  <si>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</si>
  <si>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</si>
  <si>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</si>
  <si>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</si>
  <si>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</si>
  <si>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</si>
  <si>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</si>
  <si>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</si>
  <si>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</si>
  <si>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</si>
  <si>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</si>
  <si>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</si>
  <si>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</si>
  <si>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</si>
  <si>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</si>
  <si>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</si>
  <si>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</si>
  <si>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</si>
  <si>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</si>
  <si>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</si>
  <si>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</si>
  <si>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</si>
  <si>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</si>
  <si>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</si>
  <si>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</si>
  <si>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</si>
  <si>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</si>
  <si>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</si>
  <si>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</si>
  <si>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</si>
  <si>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</si>
  <si>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</si>
  <si>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</si>
  <si>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</si>
  <si>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</si>
  <si>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</si>
  <si>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</si>
  <si>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</si>
  <si>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</si>
  <si>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</si>
  <si>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</si>
  <si>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</si>
  <si>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</si>
  <si>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</si>
  <si>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</si>
  <si>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</si>
  <si>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</si>
  <si>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</si>
  <si>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</si>
  <si>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</si>
  <si>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</si>
  <si>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</si>
  <si>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</si>
  <si>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</si>
  <si>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</si>
  <si>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</si>
  <si>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</si>
  <si>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</si>
  <si>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</si>
  <si>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</si>
  <si>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LA CALIDAD EN LA GESTIÓN </t>
  </si>
  <si>
    <t xml:space="preserve">DIVISION DE COMUNICACIONES </t>
  </si>
  <si>
    <t>DEPARTAMENTO DE INVESTIGACIONES MEDIOAMBIENTALES</t>
  </si>
  <si>
    <t>DIVISION DE COMPRAS Y CONTRATACIONES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</si>
  <si>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</si>
  <si>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</si>
  <si>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</si>
  <si>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</si>
  <si>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</si>
  <si>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</si>
  <si>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</si>
  <si>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</si>
  <si>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</si>
  <si>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>ELISA JACQUELINE PIMENTEL PEREZ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</si>
  <si>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</si>
  <si>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</si>
  <si>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</si>
  <si>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</si>
  <si>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</si>
  <si>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</si>
  <si>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</si>
  <si>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</si>
  <si>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</si>
  <si>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</si>
  <si>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</si>
  <si>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</si>
  <si>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</si>
  <si>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</si>
  <si>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</si>
  <si>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</si>
  <si>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</si>
  <si>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</si>
  <si>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</si>
  <si>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</si>
  <si>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</si>
  <si>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</si>
  <si>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</si>
  <si>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</si>
  <si>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</si>
  <si>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</si>
  <si>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</si>
  <si>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</si>
  <si>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</si>
  <si>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</si>
  <si>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</si>
  <si>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</si>
  <si>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</si>
  <si>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</si>
  <si>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</si>
  <si>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</si>
  <si>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</si>
  <si>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</si>
  <si>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</si>
  <si>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</si>
  <si>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</si>
  <si>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</si>
  <si>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</si>
  <si>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</si>
  <si>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</si>
  <si>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 xml:space="preserve">DIRECCION EJECUTIVA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</si>
  <si>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</si>
  <si>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</si>
  <si>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</si>
  <si>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</si>
  <si>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</si>
  <si>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</si>
  <si>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</si>
  <si>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</si>
  <si>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</si>
  <si>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</si>
  <si>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</si>
  <si>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</si>
  <si>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</si>
  <si>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DIVISION DE SERVICIOS ANALITIOS Y ENSAYOS (CEBIVE)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</si>
  <si>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</si>
  <si>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</si>
  <si>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</si>
  <si>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</si>
  <si>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</si>
  <si>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MARIEL MARTINEZ MARMOL</t>
  </si>
  <si>
    <t xml:space="preserve">SECCION DE ALMACEN </t>
  </si>
  <si>
    <t>DIV. DE TECNOLOGIAS DE LA INFORMACION Y COMUNICACIÓN</t>
  </si>
  <si>
    <t>BETTY BELEL PEREZ MONTERO</t>
  </si>
  <si>
    <t>JUANA BELEN MARTE</t>
  </si>
  <si>
    <t>RAMON DEL CARMEN CORDERO MORA</t>
  </si>
  <si>
    <t xml:space="preserve">   Agosto 2022</t>
  </si>
  <si>
    <t>JONATAN ANTONIO ACEVEDO REGALADO</t>
  </si>
  <si>
    <t>MANUEL EMILIO CASTILLO VENTURA</t>
  </si>
  <si>
    <t>DENIS CECILIA DOMINGUEZ DE CRISPIN</t>
  </si>
  <si>
    <t>COORDINACIÓN DE SERVICIO AL CLIENTE</t>
  </si>
  <si>
    <t>AUXILIAR DE RECEPCION DE MUESTRA</t>
  </si>
  <si>
    <t>AUXILIAR SECCION DE ALMACEN</t>
  </si>
  <si>
    <t>DIRECCION DE TRANSF. TECNOLOGICA Y EMPRENDURISMO</t>
  </si>
  <si>
    <t>AUXILIAR DE CAPACITACION</t>
  </si>
  <si>
    <t xml:space="preserve"> AGOSTO 2022</t>
  </si>
  <si>
    <t>EUSEBIA NARCISA HERNANDEZ</t>
  </si>
  <si>
    <t>ELIZABETH SIME SEVERINO</t>
  </si>
  <si>
    <t>FEMENICO</t>
  </si>
  <si>
    <t>COORDINACION DE SERVICIOS</t>
  </si>
  <si>
    <t>AUXILIAR DE LABORATORIO</t>
  </si>
  <si>
    <t xml:space="preserve">        AGOSTO 2022</t>
  </si>
  <si>
    <t xml:space="preserve">                          AGOSTO 2022</t>
  </si>
  <si>
    <t xml:space="preserve">                     AGOSTO 2022</t>
  </si>
  <si>
    <t>MAXIMO LUNA AQUINO</t>
  </si>
  <si>
    <t>DIVISION DE SERVICIOS GENERALES</t>
  </si>
  <si>
    <t xml:space="preserve">             AGOSTO 2022</t>
  </si>
  <si>
    <t>MARIANNY EMETERIO MOSQUEA</t>
  </si>
  <si>
    <t>DIV. DE ASESORIA Y ACOMPAÑAM TECNICO A LA INDUS Y EMP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</si>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</sst>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1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6" fillId="0" borderId="0" xfId="0" applyFont="1"/>
    <xf numFmtId="0" fontId="37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8" fillId="0" borderId="0" xfId="0" applyFont="1"/>
    <xf numFmtId="0" fontId="3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0" fillId="0" borderId="0" xfId="0" applyFont="1"/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1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8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7" fillId="0" borderId="0" xfId="2" applyFont="1" applyBorder="1"/>
    <xf numFmtId="164" fontId="37" fillId="0" borderId="0" xfId="2" applyFont="1"/>
    <xf numFmtId="164" fontId="39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5" fillId="0" borderId="1" xfId="0" applyNumberFormat="1" applyFont="1" applyBorder="1" applyAlignment="1">
      <alignment horizontal="left"/>
    </xf>
    <xf numFmtId="0" fontId="42" fillId="0" borderId="0" xfId="0" applyFont="1" applyAlignment="1">
      <alignment horizontal="left"/>
    </xf>
    <xf numFmtId="4" fontId="42" fillId="0" borderId="0" xfId="0" applyNumberFormat="1" applyFont="1" applyAlignment="1">
      <alignment horizontal="left"/>
    </xf>
    <xf numFmtId="0" fontId="43" fillId="0" borderId="0" xfId="0" applyFont="1"/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left"/>
    </xf>
    <xf numFmtId="0" fontId="45" fillId="0" borderId="0" xfId="0" applyFont="1"/>
    <xf numFmtId="4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164" fontId="44" fillId="0" borderId="0" xfId="2" applyFont="1" applyBorder="1" applyAlignment="1">
      <alignment horizontal="left"/>
    </xf>
    <xf numFmtId="0" fontId="44" fillId="0" borderId="0" xfId="0" applyFont="1" applyAlignment="1">
      <alignment horizontal="center"/>
    </xf>
    <xf numFmtId="0" fontId="21" fillId="6" borderId="2" xfId="0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4" fontId="41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7" borderId="0" xfId="0" applyFont="1" applyFill="1"/>
    <xf numFmtId="0" fontId="41" fillId="0" borderId="1" xfId="0" applyFont="1" applyBorder="1"/>
    <xf numFmtId="0" fontId="5" fillId="0" borderId="3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0" borderId="1" xfId="0" applyFont="1" applyBorder="1"/>
    <xf numFmtId="0" fontId="48" fillId="0" borderId="3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9" fillId="3" borderId="1" xfId="0" applyFont="1" applyFill="1" applyBorder="1" applyAlignment="1">
      <alignment horizontal="center"/>
    </xf>
    <xf numFmtId="0" fontId="50" fillId="0" borderId="0" xfId="0" applyFont="1"/>
    <xf numFmtId="4" fontId="47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17" fontId="3" fillId="2" borderId="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center" textRotation="45" wrapText="1"/>
    </xf>
    <xf numFmtId="0" fontId="19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left"/>
    </xf>
    <xf numFmtId="4" fontId="22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17" fontId="3" fillId="2" borderId="0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/>
    </xf>
    <xf numFmtId="4" fontId="44" fillId="0" borderId="0" xfId="0" applyNumberFormat="1" applyFont="1" applyBorder="1" applyAlignment="1">
      <alignment horizontal="left"/>
    </xf>
    <xf numFmtId="4" fontId="44" fillId="0" borderId="0" xfId="0" applyNumberFormat="1" applyFont="1" applyBorder="1" applyAlignment="1">
      <alignment horizontal="center"/>
    </xf>
    <xf numFmtId="0" fontId="45" fillId="0" borderId="0" xfId="0" applyFont="1" applyBorder="1"/>
    <xf numFmtId="0" fontId="5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164" fontId="45" fillId="0" borderId="0" xfId="2" applyFont="1" applyBorder="1"/>
    <xf numFmtId="0" fontId="6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0" fillId="0" borderId="0" xfId="0" applyBorder="1"/>
    <xf numFmtId="4" fontId="6" fillId="0" borderId="0" xfId="0" applyNumberFormat="1" applyFont="1" applyBorder="1" applyAlignment="1">
      <alignment horizontal="center"/>
    </xf>
    <xf numFmtId="0" fontId="42" fillId="0" borderId="0" xfId="0" applyFont="1" applyBorder="1" applyAlignment="1">
      <alignment horizontal="left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277091</xdr:rowOff>
    </xdr:from>
    <xdr:to>
      <xdr:col>4</xdr:col>
      <xdr:colOff>328622</xdr:colOff>
      <xdr:row>2</xdr:row>
      <xdr:rowOff>311727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87597" y="277091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4</xdr:col>
      <xdr:colOff>1228911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2968566</xdr:colOff>
      <xdr:row>0</xdr:row>
      <xdr:rowOff>145299</xdr:rowOff>
    </xdr:from>
    <xdr:to>
      <xdr:col>5</xdr:col>
      <xdr:colOff>445430</xdr:colOff>
      <xdr:row>3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3778" y="145299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3485580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345481</xdr:colOff>
      <xdr:row>2</xdr:row>
      <xdr:rowOff>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3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topLeftCell="A78" zoomScale="50" zoomScaleNormal="50" zoomScaleSheetLayoutView="55" zoomScalePageLayoutView="39" workbookViewId="0">
      <selection activeCell="AM94" sqref="AM94"/>
    </sheetView>
  </sheetViews>
  <sheetFormatPr baseColWidth="10" defaultColWidth="9.140625" defaultRowHeight="15" x14ac:dyDescent="0.25"/>
  <cols>
    <col min="1" max="1" width="6.140625" style="72" customWidth="1"/>
    <col min="2" max="2" width="71.5703125" style="72" customWidth="1"/>
    <col min="3" max="3" width="91" style="72" customWidth="1"/>
    <col min="4" max="4" width="56" style="72" customWidth="1"/>
    <col min="5" max="5" width="20.7109375" style="72" customWidth="1"/>
    <col min="6" max="6" width="20.140625" style="72" customWidth="1"/>
    <col min="7" max="7" width="24.28515625" style="124" customWidth="1"/>
    <col min="8" max="8" width="20.7109375" style="72" customWidth="1"/>
    <col min="9" max="9" width="15.7109375" style="72" customWidth="1"/>
    <col min="10" max="10" width="21" style="72" customWidth="1"/>
    <col min="11" max="11" width="20.85546875" style="72" customWidth="1"/>
    <col min="12" max="12" width="20.5703125" style="124" customWidth="1"/>
    <col min="13" max="13" width="23" style="124" customWidth="1"/>
    <col min="14" max="14" width="28.42578125" style="124" customWidth="1"/>
    <col min="15" max="16384" width="9.140625" style="72"/>
  </cols>
  <sheetData>
    <row r="1" spans="1:17" s="65" customFormat="1" ht="27" x14ac:dyDescent="0.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7" s="65" customFormat="1" ht="23.25" customHeight="1" x14ac:dyDescent="0.5">
      <c r="A2" s="94"/>
      <c r="B2" s="94"/>
      <c r="C2" s="94"/>
      <c r="D2" s="94"/>
      <c r="E2" s="94"/>
      <c r="F2" s="94"/>
      <c r="G2" s="119"/>
      <c r="H2" s="94"/>
      <c r="I2" s="94"/>
      <c r="J2" s="94"/>
      <c r="K2" s="94"/>
      <c r="L2" s="119"/>
      <c r="M2" s="119"/>
      <c r="N2" s="119"/>
    </row>
    <row r="3" spans="1:17" s="65" customFormat="1" ht="27" x14ac:dyDescent="0.5">
      <c r="A3" s="94"/>
      <c r="B3" s="94"/>
      <c r="C3" s="94"/>
      <c r="D3" s="94"/>
      <c r="E3" s="94"/>
      <c r="F3" s="94"/>
      <c r="G3" s="119"/>
      <c r="H3" s="94"/>
      <c r="I3" s="94"/>
      <c r="J3" s="94"/>
      <c r="K3" s="94"/>
      <c r="L3" s="119"/>
      <c r="M3" s="119"/>
      <c r="N3" s="119"/>
    </row>
    <row r="4" spans="1:17" s="65" customFormat="1" ht="27" x14ac:dyDescent="0.5">
      <c r="A4" s="162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7" s="65" customFormat="1" ht="27" x14ac:dyDescent="0.5">
      <c r="A5" s="163" t="s">
        <v>314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7" s="65" customFormat="1" ht="27" x14ac:dyDescent="0.5">
      <c r="A6" s="162" t="s">
        <v>206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3"/>
      <c r="P6" s="3"/>
      <c r="Q6" s="3"/>
    </row>
    <row r="7" spans="1:17" s="65" customFormat="1" ht="27" x14ac:dyDescent="0.5">
      <c r="A7" s="95"/>
      <c r="B7" s="95"/>
      <c r="C7" s="95"/>
      <c r="D7" s="95"/>
      <c r="E7" s="95"/>
      <c r="F7" s="95"/>
      <c r="G7" s="120"/>
      <c r="H7" s="95"/>
      <c r="I7" s="95"/>
      <c r="J7" s="95"/>
      <c r="K7" s="95"/>
      <c r="L7" s="120"/>
      <c r="M7" s="120"/>
      <c r="N7" s="120"/>
    </row>
    <row r="8" spans="1:17" s="95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07" t="s">
        <v>5</v>
      </c>
      <c r="F8" s="107" t="s">
        <v>203</v>
      </c>
      <c r="G8" s="114" t="s">
        <v>207</v>
      </c>
      <c r="H8" s="115" t="s">
        <v>6</v>
      </c>
      <c r="I8" s="114" t="s">
        <v>7</v>
      </c>
      <c r="J8" s="115" t="s">
        <v>8</v>
      </c>
      <c r="K8" s="114" t="s">
        <v>9</v>
      </c>
      <c r="L8" s="114" t="s">
        <v>10</v>
      </c>
      <c r="M8" s="114" t="s">
        <v>11</v>
      </c>
      <c r="N8" s="115" t="s">
        <v>12</v>
      </c>
    </row>
    <row r="9" spans="1:17" s="109" customFormat="1" ht="27" customHeight="1" x14ac:dyDescent="0.45">
      <c r="A9" s="9">
        <v>1</v>
      </c>
      <c r="B9" s="106" t="s">
        <v>13</v>
      </c>
      <c r="C9" s="106" t="s">
        <v>14</v>
      </c>
      <c r="D9" s="106" t="s">
        <v>15</v>
      </c>
      <c r="E9" s="106" t="s">
        <v>16</v>
      </c>
      <c r="F9" s="106" t="s">
        <v>204</v>
      </c>
      <c r="G9" s="116">
        <v>240000</v>
      </c>
      <c r="H9" s="117">
        <v>45287.46</v>
      </c>
      <c r="I9" s="117">
        <v>25</v>
      </c>
      <c r="J9" s="117">
        <v>6888</v>
      </c>
      <c r="K9" s="117">
        <v>4943.8</v>
      </c>
      <c r="L9" s="117">
        <v>1350.12</v>
      </c>
      <c r="M9" s="117">
        <f t="shared" ref="M9:M33" si="0">+H9+I9+J9+K9+L9</f>
        <v>58494.380000000005</v>
      </c>
      <c r="N9" s="118">
        <f t="shared" ref="N9:N42" si="1">+G9-M9</f>
        <v>181505.62</v>
      </c>
    </row>
    <row r="10" spans="1:17" s="95" customFormat="1" ht="24.75" customHeight="1" x14ac:dyDescent="0.45">
      <c r="A10" s="9">
        <v>2</v>
      </c>
      <c r="B10" s="110" t="s">
        <v>21</v>
      </c>
      <c r="C10" s="110" t="s">
        <v>220</v>
      </c>
      <c r="D10" s="110" t="s">
        <v>18</v>
      </c>
      <c r="E10" s="106" t="s">
        <v>19</v>
      </c>
      <c r="F10" s="106" t="s">
        <v>204</v>
      </c>
      <c r="G10" s="116">
        <v>100000</v>
      </c>
      <c r="H10" s="117">
        <v>12105.44</v>
      </c>
      <c r="I10" s="117">
        <v>25</v>
      </c>
      <c r="J10" s="117">
        <v>2870</v>
      </c>
      <c r="K10" s="117">
        <v>3040</v>
      </c>
      <c r="L10" s="117">
        <v>0</v>
      </c>
      <c r="M10" s="117">
        <f t="shared" si="0"/>
        <v>18040.440000000002</v>
      </c>
      <c r="N10" s="118">
        <f t="shared" si="1"/>
        <v>81959.56</v>
      </c>
    </row>
    <row r="11" spans="1:17" s="95" customFormat="1" ht="24.75" customHeight="1" x14ac:dyDescent="0.45">
      <c r="A11" s="9">
        <v>3</v>
      </c>
      <c r="B11" s="110" t="s">
        <v>294</v>
      </c>
      <c r="C11" s="110" t="s">
        <v>295</v>
      </c>
      <c r="D11" s="110" t="s">
        <v>244</v>
      </c>
      <c r="E11" s="106" t="s">
        <v>19</v>
      </c>
      <c r="F11" s="106" t="s">
        <v>205</v>
      </c>
      <c r="G11" s="116">
        <v>100000</v>
      </c>
      <c r="H11" s="117">
        <v>12105.44</v>
      </c>
      <c r="I11" s="117">
        <v>25</v>
      </c>
      <c r="J11" s="117">
        <v>2870</v>
      </c>
      <c r="K11" s="117">
        <v>3040</v>
      </c>
      <c r="L11" s="117">
        <v>0</v>
      </c>
      <c r="M11" s="117">
        <f t="shared" ref="M11" si="2">+H11+I11+J11+K11+L11</f>
        <v>18040.440000000002</v>
      </c>
      <c r="N11" s="118">
        <f t="shared" ref="N11" si="3">+G11-M11</f>
        <v>81959.56</v>
      </c>
    </row>
    <row r="12" spans="1:17" s="95" customFormat="1" ht="22.5" customHeight="1" x14ac:dyDescent="0.45">
      <c r="A12" s="9">
        <v>4</v>
      </c>
      <c r="B12" s="152" t="s">
        <v>267</v>
      </c>
      <c r="C12" s="106" t="s">
        <v>310</v>
      </c>
      <c r="D12" s="106" t="s">
        <v>18</v>
      </c>
      <c r="E12" s="106" t="s">
        <v>19</v>
      </c>
      <c r="F12" s="106" t="s">
        <v>204</v>
      </c>
      <c r="G12" s="146">
        <v>80000</v>
      </c>
      <c r="H12" s="118">
        <v>7400.94</v>
      </c>
      <c r="I12" s="118">
        <v>25</v>
      </c>
      <c r="J12" s="118">
        <v>2296</v>
      </c>
      <c r="K12" s="118">
        <v>2432</v>
      </c>
      <c r="L12" s="118">
        <v>0</v>
      </c>
      <c r="M12" s="118">
        <f t="shared" ref="M12" si="4">+H12+I12+J12+K12+L12</f>
        <v>12153.939999999999</v>
      </c>
      <c r="N12" s="118">
        <f t="shared" ref="N12" si="5">+G12-M12</f>
        <v>67846.06</v>
      </c>
    </row>
    <row r="13" spans="1:17" s="95" customFormat="1" ht="22.5" customHeight="1" x14ac:dyDescent="0.45">
      <c r="A13" s="9">
        <v>5</v>
      </c>
      <c r="B13" s="106" t="s">
        <v>26</v>
      </c>
      <c r="C13" s="106" t="s">
        <v>243</v>
      </c>
      <c r="D13" s="106" t="s">
        <v>27</v>
      </c>
      <c r="E13" s="106" t="s">
        <v>28</v>
      </c>
      <c r="F13" s="106" t="s">
        <v>204</v>
      </c>
      <c r="G13" s="116">
        <v>70000</v>
      </c>
      <c r="H13" s="117">
        <v>5368.45</v>
      </c>
      <c r="I13" s="117">
        <v>25</v>
      </c>
      <c r="J13" s="117">
        <v>2009</v>
      </c>
      <c r="K13" s="117">
        <v>2128</v>
      </c>
      <c r="L13" s="117">
        <v>1365.02</v>
      </c>
      <c r="M13" s="117">
        <f t="shared" si="0"/>
        <v>10895.470000000001</v>
      </c>
      <c r="N13" s="118">
        <f t="shared" si="1"/>
        <v>59104.53</v>
      </c>
    </row>
    <row r="14" spans="1:17" s="95" customFormat="1" ht="27" customHeight="1" x14ac:dyDescent="0.45">
      <c r="A14" s="9">
        <v>6</v>
      </c>
      <c r="B14" s="106" t="s">
        <v>44</v>
      </c>
      <c r="C14" s="106" t="s">
        <v>221</v>
      </c>
      <c r="D14" s="106" t="s">
        <v>25</v>
      </c>
      <c r="E14" s="106" t="s">
        <v>19</v>
      </c>
      <c r="F14" s="106" t="s">
        <v>205</v>
      </c>
      <c r="G14" s="116">
        <v>70000</v>
      </c>
      <c r="H14" s="117">
        <v>5368.45</v>
      </c>
      <c r="I14" s="117">
        <v>25</v>
      </c>
      <c r="J14" s="117">
        <v>2009</v>
      </c>
      <c r="K14" s="117">
        <v>2128</v>
      </c>
      <c r="L14" s="117">
        <v>0</v>
      </c>
      <c r="M14" s="117">
        <f t="shared" si="0"/>
        <v>9530.4500000000007</v>
      </c>
      <c r="N14" s="118">
        <f t="shared" si="1"/>
        <v>60469.55</v>
      </c>
    </row>
    <row r="15" spans="1:17" s="95" customFormat="1" ht="27" customHeight="1" x14ac:dyDescent="0.45">
      <c r="A15" s="9">
        <v>7</v>
      </c>
      <c r="B15" s="106" t="s">
        <v>30</v>
      </c>
      <c r="C15" s="106" t="s">
        <v>264</v>
      </c>
      <c r="D15" s="106" t="s">
        <v>22</v>
      </c>
      <c r="E15" s="106" t="s">
        <v>19</v>
      </c>
      <c r="F15" s="106" t="s">
        <v>204</v>
      </c>
      <c r="G15" s="116">
        <v>70000</v>
      </c>
      <c r="H15" s="117">
        <v>5368.45</v>
      </c>
      <c r="I15" s="117">
        <v>25</v>
      </c>
      <c r="J15" s="117">
        <v>2009</v>
      </c>
      <c r="K15" s="117">
        <v>2128</v>
      </c>
      <c r="L15" s="117">
        <v>6900</v>
      </c>
      <c r="M15" s="117">
        <f t="shared" si="0"/>
        <v>16430.45</v>
      </c>
      <c r="N15" s="118">
        <f t="shared" si="1"/>
        <v>53569.55</v>
      </c>
    </row>
    <row r="16" spans="1:17" s="95" customFormat="1" ht="27" customHeight="1" x14ac:dyDescent="0.45">
      <c r="A16" s="9">
        <v>8</v>
      </c>
      <c r="B16" s="110" t="s">
        <v>51</v>
      </c>
      <c r="C16" s="106" t="s">
        <v>14</v>
      </c>
      <c r="D16" s="106" t="s">
        <v>52</v>
      </c>
      <c r="E16" s="106" t="s">
        <v>19</v>
      </c>
      <c r="F16" s="106" t="s">
        <v>205</v>
      </c>
      <c r="G16" s="116">
        <v>65000</v>
      </c>
      <c r="H16" s="117">
        <v>4427.55</v>
      </c>
      <c r="I16" s="117">
        <v>25</v>
      </c>
      <c r="J16" s="117">
        <v>1865.5</v>
      </c>
      <c r="K16" s="117">
        <v>1976</v>
      </c>
      <c r="L16" s="117">
        <v>0</v>
      </c>
      <c r="M16" s="117">
        <f t="shared" si="0"/>
        <v>8294.0499999999993</v>
      </c>
      <c r="N16" s="118">
        <f t="shared" si="1"/>
        <v>56705.95</v>
      </c>
      <c r="O16" s="72"/>
      <c r="P16" s="72"/>
      <c r="Q16" s="72"/>
    </row>
    <row r="17" spans="1:17" s="95" customFormat="1" ht="27" customHeight="1" x14ac:dyDescent="0.45">
      <c r="A17" s="9">
        <v>9</v>
      </c>
      <c r="B17" s="110" t="s">
        <v>34</v>
      </c>
      <c r="C17" s="106" t="s">
        <v>221</v>
      </c>
      <c r="D17" s="106" t="s">
        <v>18</v>
      </c>
      <c r="E17" s="106" t="s">
        <v>19</v>
      </c>
      <c r="F17" s="106" t="s">
        <v>204</v>
      </c>
      <c r="G17" s="116">
        <v>60000</v>
      </c>
      <c r="H17" s="117">
        <v>3486.65</v>
      </c>
      <c r="I17" s="117">
        <v>25</v>
      </c>
      <c r="J17" s="117">
        <v>1722</v>
      </c>
      <c r="K17" s="117">
        <v>1824</v>
      </c>
      <c r="L17" s="117">
        <v>0</v>
      </c>
      <c r="M17" s="117">
        <f t="shared" si="0"/>
        <v>7057.65</v>
      </c>
      <c r="N17" s="118">
        <f t="shared" si="1"/>
        <v>52942.35</v>
      </c>
      <c r="O17" s="72"/>
      <c r="P17" s="72"/>
      <c r="Q17" s="72"/>
    </row>
    <row r="18" spans="1:17" s="95" customFormat="1" ht="27" customHeight="1" x14ac:dyDescent="0.45">
      <c r="A18" s="9">
        <v>10</v>
      </c>
      <c r="B18" s="110" t="s">
        <v>35</v>
      </c>
      <c r="C18" s="106" t="s">
        <v>36</v>
      </c>
      <c r="D18" s="106" t="s">
        <v>18</v>
      </c>
      <c r="E18" s="106" t="s">
        <v>19</v>
      </c>
      <c r="F18" s="106" t="s">
        <v>204</v>
      </c>
      <c r="G18" s="116">
        <v>60000</v>
      </c>
      <c r="H18" s="117">
        <v>3486.65</v>
      </c>
      <c r="I18" s="117">
        <v>25</v>
      </c>
      <c r="J18" s="117">
        <v>1722</v>
      </c>
      <c r="K18" s="117">
        <v>1824</v>
      </c>
      <c r="L18" s="117">
        <v>0</v>
      </c>
      <c r="M18" s="117">
        <f t="shared" si="0"/>
        <v>7057.65</v>
      </c>
      <c r="N18" s="118">
        <f t="shared" si="1"/>
        <v>52942.35</v>
      </c>
      <c r="O18" s="72"/>
      <c r="P18" s="72"/>
      <c r="Q18" s="72"/>
    </row>
    <row r="19" spans="1:17" s="95" customFormat="1" ht="27" customHeight="1" x14ac:dyDescent="0.45">
      <c r="A19" s="9">
        <v>11</v>
      </c>
      <c r="B19" s="152" t="s">
        <v>37</v>
      </c>
      <c r="C19" s="106" t="s">
        <v>336</v>
      </c>
      <c r="D19" s="106" t="s">
        <v>25</v>
      </c>
      <c r="E19" s="106" t="s">
        <v>28</v>
      </c>
      <c r="F19" s="106" t="s">
        <v>205</v>
      </c>
      <c r="G19" s="146">
        <v>60000</v>
      </c>
      <c r="H19" s="118">
        <v>3486.65</v>
      </c>
      <c r="I19" s="118">
        <v>25</v>
      </c>
      <c r="J19" s="118">
        <v>1722</v>
      </c>
      <c r="K19" s="118">
        <v>1824</v>
      </c>
      <c r="L19" s="118">
        <v>1365.02</v>
      </c>
      <c r="M19" s="118">
        <f t="shared" si="0"/>
        <v>8422.67</v>
      </c>
      <c r="N19" s="118">
        <f t="shared" si="1"/>
        <v>51577.33</v>
      </c>
      <c r="O19" s="72"/>
      <c r="P19" s="72"/>
      <c r="Q19" s="72"/>
    </row>
    <row r="20" spans="1:17" s="95" customFormat="1" ht="27" customHeight="1" x14ac:dyDescent="0.45">
      <c r="A20" s="9">
        <v>12</v>
      </c>
      <c r="B20" s="106" t="s">
        <v>39</v>
      </c>
      <c r="C20" s="106" t="s">
        <v>224</v>
      </c>
      <c r="D20" s="106" t="s">
        <v>25</v>
      </c>
      <c r="E20" s="106" t="s">
        <v>19</v>
      </c>
      <c r="F20" s="106" t="s">
        <v>205</v>
      </c>
      <c r="G20" s="116">
        <v>55000</v>
      </c>
      <c r="H20" s="117">
        <v>2154.64</v>
      </c>
      <c r="I20" s="117">
        <v>25</v>
      </c>
      <c r="J20" s="117">
        <v>1578.5</v>
      </c>
      <c r="K20" s="117">
        <v>1672</v>
      </c>
      <c r="L20" s="117">
        <v>4065.26</v>
      </c>
      <c r="M20" s="117">
        <f t="shared" si="0"/>
        <v>9495.4</v>
      </c>
      <c r="N20" s="118">
        <f t="shared" si="1"/>
        <v>45504.6</v>
      </c>
      <c r="O20" s="72"/>
      <c r="P20" s="72"/>
      <c r="Q20" s="72"/>
    </row>
    <row r="21" spans="1:17" s="95" customFormat="1" ht="27" customHeight="1" x14ac:dyDescent="0.45">
      <c r="A21" s="9">
        <v>13</v>
      </c>
      <c r="B21" s="106" t="s">
        <v>43</v>
      </c>
      <c r="C21" s="106" t="s">
        <v>225</v>
      </c>
      <c r="D21" s="106" t="s">
        <v>27</v>
      </c>
      <c r="E21" s="106" t="s">
        <v>28</v>
      </c>
      <c r="F21" s="106" t="s">
        <v>204</v>
      </c>
      <c r="G21" s="116">
        <v>50000</v>
      </c>
      <c r="H21" s="117">
        <v>1854</v>
      </c>
      <c r="I21" s="117">
        <v>25</v>
      </c>
      <c r="J21" s="117">
        <v>1435</v>
      </c>
      <c r="K21" s="117">
        <v>1520</v>
      </c>
      <c r="L21" s="117">
        <v>0</v>
      </c>
      <c r="M21" s="117">
        <f t="shared" si="0"/>
        <v>4834</v>
      </c>
      <c r="N21" s="118">
        <f t="shared" si="1"/>
        <v>45166</v>
      </c>
      <c r="O21" s="72"/>
      <c r="P21" s="72"/>
      <c r="Q21" s="72"/>
    </row>
    <row r="22" spans="1:17" s="95" customFormat="1" ht="27" customHeight="1" x14ac:dyDescent="0.45">
      <c r="A22" s="9">
        <v>14</v>
      </c>
      <c r="B22" s="106" t="s">
        <v>49</v>
      </c>
      <c r="C22" s="106" t="s">
        <v>223</v>
      </c>
      <c r="D22" s="106" t="s">
        <v>40</v>
      </c>
      <c r="E22" s="106" t="s">
        <v>28</v>
      </c>
      <c r="F22" s="106" t="s">
        <v>205</v>
      </c>
      <c r="G22" s="116">
        <v>45000</v>
      </c>
      <c r="H22" s="117">
        <v>1148.33</v>
      </c>
      <c r="I22" s="117">
        <v>25</v>
      </c>
      <c r="J22" s="117">
        <v>1291.5</v>
      </c>
      <c r="K22" s="117">
        <v>1368</v>
      </c>
      <c r="L22" s="117">
        <v>8719</v>
      </c>
      <c r="M22" s="117">
        <f t="shared" si="0"/>
        <v>12551.83</v>
      </c>
      <c r="N22" s="118">
        <f t="shared" si="1"/>
        <v>32448.17</v>
      </c>
      <c r="O22" s="72"/>
      <c r="P22" s="72"/>
      <c r="Q22" s="72"/>
    </row>
    <row r="23" spans="1:17" ht="27" customHeight="1" x14ac:dyDescent="0.45">
      <c r="A23" s="9">
        <v>15</v>
      </c>
      <c r="B23" s="106" t="s">
        <v>48</v>
      </c>
      <c r="C23" s="106" t="s">
        <v>225</v>
      </c>
      <c r="D23" s="106" t="s">
        <v>40</v>
      </c>
      <c r="E23" s="106" t="s">
        <v>19</v>
      </c>
      <c r="F23" s="106" t="s">
        <v>205</v>
      </c>
      <c r="G23" s="116">
        <v>45000</v>
      </c>
      <c r="H23" s="117">
        <v>1148.33</v>
      </c>
      <c r="I23" s="117">
        <v>25</v>
      </c>
      <c r="J23" s="117">
        <v>1291.5</v>
      </c>
      <c r="K23" s="117">
        <v>1368</v>
      </c>
      <c r="L23" s="117">
        <v>0</v>
      </c>
      <c r="M23" s="117">
        <f t="shared" si="0"/>
        <v>3832.83</v>
      </c>
      <c r="N23" s="118">
        <f t="shared" si="1"/>
        <v>41167.17</v>
      </c>
    </row>
    <row r="24" spans="1:17" ht="27" customHeight="1" x14ac:dyDescent="0.45">
      <c r="A24" s="9">
        <v>16</v>
      </c>
      <c r="B24" s="106" t="s">
        <v>57</v>
      </c>
      <c r="C24" s="106" t="s">
        <v>14</v>
      </c>
      <c r="D24" s="66" t="s">
        <v>58</v>
      </c>
      <c r="E24" s="106" t="s">
        <v>19</v>
      </c>
      <c r="F24" s="106" t="s">
        <v>204</v>
      </c>
      <c r="G24" s="116">
        <v>40000</v>
      </c>
      <c r="H24" s="117">
        <v>442.65</v>
      </c>
      <c r="I24" s="117">
        <v>25</v>
      </c>
      <c r="J24" s="117">
        <v>1148</v>
      </c>
      <c r="K24" s="117">
        <v>1216</v>
      </c>
      <c r="L24" s="117">
        <v>0</v>
      </c>
      <c r="M24" s="117">
        <f t="shared" si="0"/>
        <v>2831.65</v>
      </c>
      <c r="N24" s="118">
        <f t="shared" si="1"/>
        <v>37168.35</v>
      </c>
      <c r="O24" s="95"/>
      <c r="P24" s="95"/>
      <c r="Q24" s="95"/>
    </row>
    <row r="25" spans="1:17" ht="27" customHeight="1" x14ac:dyDescent="0.45">
      <c r="A25" s="9">
        <v>17</v>
      </c>
      <c r="B25" s="106" t="s">
        <v>55</v>
      </c>
      <c r="C25" s="106" t="s">
        <v>222</v>
      </c>
      <c r="D25" s="106" t="s">
        <v>56</v>
      </c>
      <c r="E25" s="106" t="s">
        <v>19</v>
      </c>
      <c r="F25" s="106" t="s">
        <v>204</v>
      </c>
      <c r="G25" s="116">
        <v>40000</v>
      </c>
      <c r="H25" s="117">
        <v>442.65</v>
      </c>
      <c r="I25" s="117">
        <v>25</v>
      </c>
      <c r="J25" s="117">
        <v>1148</v>
      </c>
      <c r="K25" s="117">
        <v>1216</v>
      </c>
      <c r="L25" s="117">
        <v>0</v>
      </c>
      <c r="M25" s="117">
        <f t="shared" si="0"/>
        <v>2831.65</v>
      </c>
      <c r="N25" s="118">
        <f t="shared" si="1"/>
        <v>37168.35</v>
      </c>
    </row>
    <row r="26" spans="1:17" ht="27" customHeight="1" x14ac:dyDescent="0.45">
      <c r="A26" s="9">
        <v>18</v>
      </c>
      <c r="B26" s="106" t="s">
        <v>63</v>
      </c>
      <c r="C26" s="106" t="s">
        <v>229</v>
      </c>
      <c r="D26" s="106" t="s">
        <v>40</v>
      </c>
      <c r="E26" s="106" t="s">
        <v>28</v>
      </c>
      <c r="F26" s="106" t="s">
        <v>205</v>
      </c>
      <c r="G26" s="116">
        <v>35000</v>
      </c>
      <c r="H26" s="117">
        <v>0</v>
      </c>
      <c r="I26" s="117">
        <v>25</v>
      </c>
      <c r="J26" s="117">
        <v>1004.5</v>
      </c>
      <c r="K26" s="117">
        <v>1064</v>
      </c>
      <c r="L26" s="117">
        <v>753</v>
      </c>
      <c r="M26" s="117">
        <f t="shared" si="0"/>
        <v>2846.5</v>
      </c>
      <c r="N26" s="118">
        <f t="shared" si="1"/>
        <v>32153.5</v>
      </c>
    </row>
    <row r="27" spans="1:17" ht="27" customHeight="1" x14ac:dyDescent="0.45">
      <c r="A27" s="9">
        <v>19</v>
      </c>
      <c r="B27" s="106" t="s">
        <v>64</v>
      </c>
      <c r="C27" s="106" t="s">
        <v>65</v>
      </c>
      <c r="D27" s="106" t="s">
        <v>40</v>
      </c>
      <c r="E27" s="106" t="s">
        <v>19</v>
      </c>
      <c r="F27" s="106" t="s">
        <v>205</v>
      </c>
      <c r="G27" s="116">
        <v>35000</v>
      </c>
      <c r="H27" s="117">
        <v>0</v>
      </c>
      <c r="I27" s="117">
        <v>25</v>
      </c>
      <c r="J27" s="117">
        <v>1004.5</v>
      </c>
      <c r="K27" s="117">
        <v>1064</v>
      </c>
      <c r="L27" s="117">
        <v>1103</v>
      </c>
      <c r="M27" s="117">
        <f t="shared" si="0"/>
        <v>3196.5</v>
      </c>
      <c r="N27" s="118">
        <f t="shared" si="1"/>
        <v>31803.5</v>
      </c>
    </row>
    <row r="28" spans="1:17" ht="27" customHeight="1" x14ac:dyDescent="0.45">
      <c r="A28" s="9">
        <v>20</v>
      </c>
      <c r="B28" s="106" t="s">
        <v>69</v>
      </c>
      <c r="C28" s="106" t="s">
        <v>225</v>
      </c>
      <c r="D28" s="106" t="s">
        <v>86</v>
      </c>
      <c r="E28" s="106" t="s">
        <v>19</v>
      </c>
      <c r="F28" s="106" t="s">
        <v>205</v>
      </c>
      <c r="G28" s="116">
        <v>35000</v>
      </c>
      <c r="H28" s="117">
        <v>0</v>
      </c>
      <c r="I28" s="117">
        <v>25</v>
      </c>
      <c r="J28" s="117">
        <v>1004.5</v>
      </c>
      <c r="K28" s="117">
        <v>1064</v>
      </c>
      <c r="L28" s="117">
        <v>0</v>
      </c>
      <c r="M28" s="117">
        <f t="shared" si="0"/>
        <v>2093.5</v>
      </c>
      <c r="N28" s="118">
        <f t="shared" si="1"/>
        <v>32906.5</v>
      </c>
    </row>
    <row r="29" spans="1:17" ht="27" customHeight="1" x14ac:dyDescent="0.45">
      <c r="A29" s="9">
        <v>21</v>
      </c>
      <c r="B29" s="106" t="s">
        <v>66</v>
      </c>
      <c r="C29" s="106" t="s">
        <v>235</v>
      </c>
      <c r="D29" s="106" t="s">
        <v>67</v>
      </c>
      <c r="E29" s="106" t="s">
        <v>19</v>
      </c>
      <c r="F29" s="106" t="s">
        <v>204</v>
      </c>
      <c r="G29" s="116">
        <v>35000</v>
      </c>
      <c r="H29" s="117">
        <v>0</v>
      </c>
      <c r="I29" s="117">
        <v>25</v>
      </c>
      <c r="J29" s="117">
        <v>1004.5</v>
      </c>
      <c r="K29" s="117">
        <v>1064</v>
      </c>
      <c r="L29" s="117">
        <v>0</v>
      </c>
      <c r="M29" s="117">
        <f t="shared" si="0"/>
        <v>2093.5</v>
      </c>
      <c r="N29" s="118">
        <f t="shared" si="1"/>
        <v>32906.5</v>
      </c>
    </row>
    <row r="30" spans="1:17" ht="27" customHeight="1" x14ac:dyDescent="0.45">
      <c r="A30" s="9">
        <v>22</v>
      </c>
      <c r="B30" s="106" t="s">
        <v>68</v>
      </c>
      <c r="C30" s="106" t="s">
        <v>227</v>
      </c>
      <c r="D30" s="106" t="s">
        <v>337</v>
      </c>
      <c r="E30" s="106" t="s">
        <v>28</v>
      </c>
      <c r="F30" s="106" t="s">
        <v>204</v>
      </c>
      <c r="G30" s="116">
        <v>35000</v>
      </c>
      <c r="H30" s="117">
        <v>0</v>
      </c>
      <c r="I30" s="117">
        <v>25</v>
      </c>
      <c r="J30" s="117">
        <v>1004.5</v>
      </c>
      <c r="K30" s="117">
        <v>1064</v>
      </c>
      <c r="L30" s="117">
        <v>1365.02</v>
      </c>
      <c r="M30" s="117">
        <f t="shared" si="0"/>
        <v>3458.52</v>
      </c>
      <c r="N30" s="118">
        <f t="shared" si="1"/>
        <v>31541.48</v>
      </c>
    </row>
    <row r="31" spans="1:17" ht="27" customHeight="1" x14ac:dyDescent="0.45">
      <c r="A31" s="9">
        <v>23</v>
      </c>
      <c r="B31" s="106" t="s">
        <v>70</v>
      </c>
      <c r="C31" s="106" t="s">
        <v>235</v>
      </c>
      <c r="D31" s="106" t="s">
        <v>67</v>
      </c>
      <c r="E31" s="106" t="s">
        <v>19</v>
      </c>
      <c r="F31" s="106" t="s">
        <v>204</v>
      </c>
      <c r="G31" s="116">
        <v>35000</v>
      </c>
      <c r="H31" s="117">
        <v>0</v>
      </c>
      <c r="I31" s="117">
        <v>25</v>
      </c>
      <c r="J31" s="117">
        <v>1004.5</v>
      </c>
      <c r="K31" s="117">
        <v>1064</v>
      </c>
      <c r="L31" s="117">
        <v>0</v>
      </c>
      <c r="M31" s="117">
        <f t="shared" si="0"/>
        <v>2093.5</v>
      </c>
      <c r="N31" s="118">
        <f t="shared" si="1"/>
        <v>32906.5</v>
      </c>
    </row>
    <row r="32" spans="1:17" ht="27" customHeight="1" x14ac:dyDescent="0.45">
      <c r="A32" s="9">
        <v>24</v>
      </c>
      <c r="B32" s="110" t="s">
        <v>62</v>
      </c>
      <c r="C32" s="106" t="s">
        <v>338</v>
      </c>
      <c r="D32" s="106" t="s">
        <v>50</v>
      </c>
      <c r="E32" s="106" t="s">
        <v>19</v>
      </c>
      <c r="F32" s="106" t="s">
        <v>205</v>
      </c>
      <c r="G32" s="116">
        <v>35000</v>
      </c>
      <c r="H32" s="117">
        <v>0</v>
      </c>
      <c r="I32" s="117">
        <v>25</v>
      </c>
      <c r="J32" s="117">
        <v>1004.5</v>
      </c>
      <c r="K32" s="117">
        <v>1064</v>
      </c>
      <c r="L32" s="117">
        <v>0</v>
      </c>
      <c r="M32" s="117">
        <f t="shared" si="0"/>
        <v>2093.5</v>
      </c>
      <c r="N32" s="118">
        <f t="shared" si="1"/>
        <v>32906.5</v>
      </c>
    </row>
    <row r="33" spans="1:17" ht="27" customHeight="1" x14ac:dyDescent="0.45">
      <c r="A33" s="9">
        <v>25</v>
      </c>
      <c r="B33" s="110" t="s">
        <v>61</v>
      </c>
      <c r="C33" s="106" t="s">
        <v>226</v>
      </c>
      <c r="D33" s="106" t="s">
        <v>181</v>
      </c>
      <c r="E33" s="106" t="s">
        <v>19</v>
      </c>
      <c r="F33" s="106" t="s">
        <v>205</v>
      </c>
      <c r="G33" s="116">
        <v>35000</v>
      </c>
      <c r="H33" s="117">
        <v>0</v>
      </c>
      <c r="I33" s="117">
        <v>25</v>
      </c>
      <c r="J33" s="117">
        <v>1004.5</v>
      </c>
      <c r="K33" s="117">
        <v>1064</v>
      </c>
      <c r="L33" s="117">
        <v>0</v>
      </c>
      <c r="M33" s="117">
        <f t="shared" si="0"/>
        <v>2093.5</v>
      </c>
      <c r="N33" s="118">
        <f t="shared" si="1"/>
        <v>32906.5</v>
      </c>
    </row>
    <row r="34" spans="1:17" ht="27" customHeight="1" x14ac:dyDescent="0.45">
      <c r="A34" s="9">
        <v>26</v>
      </c>
      <c r="B34" s="106" t="s">
        <v>72</v>
      </c>
      <c r="C34" s="106" t="s">
        <v>221</v>
      </c>
      <c r="D34" s="106" t="s">
        <v>73</v>
      </c>
      <c r="E34" s="106" t="s">
        <v>19</v>
      </c>
      <c r="F34" s="106" t="s">
        <v>205</v>
      </c>
      <c r="G34" s="116">
        <v>35000</v>
      </c>
      <c r="H34" s="117">
        <v>0</v>
      </c>
      <c r="I34" s="117">
        <v>25</v>
      </c>
      <c r="J34" s="117">
        <v>1004.5</v>
      </c>
      <c r="K34" s="117">
        <v>1064</v>
      </c>
      <c r="L34" s="117">
        <v>2700.24</v>
      </c>
      <c r="M34" s="117">
        <v>4793.74</v>
      </c>
      <c r="N34" s="118">
        <f t="shared" si="1"/>
        <v>30206.260000000002</v>
      </c>
      <c r="O34" s="95"/>
      <c r="P34" s="95"/>
      <c r="Q34" s="95"/>
    </row>
    <row r="35" spans="1:17" ht="27" customHeight="1" x14ac:dyDescent="0.45">
      <c r="A35" s="9">
        <v>27</v>
      </c>
      <c r="B35" s="106" t="s">
        <v>96</v>
      </c>
      <c r="C35" s="106" t="s">
        <v>256</v>
      </c>
      <c r="D35" s="106" t="s">
        <v>50</v>
      </c>
      <c r="E35" s="106" t="s">
        <v>19</v>
      </c>
      <c r="F35" s="106" t="s">
        <v>205</v>
      </c>
      <c r="G35" s="116">
        <v>35000</v>
      </c>
      <c r="H35" s="117">
        <v>0</v>
      </c>
      <c r="I35" s="117">
        <v>25</v>
      </c>
      <c r="J35" s="117">
        <v>1004.5</v>
      </c>
      <c r="K35" s="117">
        <v>1064</v>
      </c>
      <c r="L35" s="117">
        <v>0</v>
      </c>
      <c r="M35" s="117">
        <f t="shared" ref="M35:M76" si="6">+H35+I35+J35+K35+L35</f>
        <v>2093.5</v>
      </c>
      <c r="N35" s="118">
        <f t="shared" si="1"/>
        <v>32906.5</v>
      </c>
    </row>
    <row r="36" spans="1:17" ht="27" customHeight="1" x14ac:dyDescent="0.45">
      <c r="A36" s="9">
        <v>28</v>
      </c>
      <c r="B36" s="106" t="s">
        <v>92</v>
      </c>
      <c r="C36" s="106" t="s">
        <v>93</v>
      </c>
      <c r="D36" s="106" t="s">
        <v>67</v>
      </c>
      <c r="E36" s="106" t="s">
        <v>19</v>
      </c>
      <c r="F36" s="106" t="s">
        <v>205</v>
      </c>
      <c r="G36" s="146">
        <v>35000</v>
      </c>
      <c r="H36" s="118">
        <v>0</v>
      </c>
      <c r="I36" s="118">
        <v>25</v>
      </c>
      <c r="J36" s="118">
        <v>1004.5</v>
      </c>
      <c r="K36" s="118">
        <v>1064</v>
      </c>
      <c r="L36" s="118">
        <v>0</v>
      </c>
      <c r="M36" s="118">
        <f t="shared" ref="M36:M41" si="7">+H36+I36+J36+K36+L36</f>
        <v>2093.5</v>
      </c>
      <c r="N36" s="118">
        <f>+G36-M36</f>
        <v>32906.5</v>
      </c>
    </row>
    <row r="37" spans="1:17" ht="27" customHeight="1" x14ac:dyDescent="0.45">
      <c r="A37" s="9">
        <v>29</v>
      </c>
      <c r="B37" s="106" t="s">
        <v>214</v>
      </c>
      <c r="C37" s="106" t="s">
        <v>232</v>
      </c>
      <c r="D37" s="106" t="s">
        <v>50</v>
      </c>
      <c r="E37" s="106" t="s">
        <v>19</v>
      </c>
      <c r="F37" s="106" t="s">
        <v>205</v>
      </c>
      <c r="G37" s="116">
        <v>35000</v>
      </c>
      <c r="H37" s="117">
        <v>0</v>
      </c>
      <c r="I37" s="117">
        <v>25</v>
      </c>
      <c r="J37" s="118">
        <v>1004.5</v>
      </c>
      <c r="K37" s="118">
        <v>1064</v>
      </c>
      <c r="L37" s="117">
        <v>0</v>
      </c>
      <c r="M37" s="118">
        <f t="shared" si="7"/>
        <v>2093.5</v>
      </c>
      <c r="N37" s="118">
        <f>+G37-M37</f>
        <v>32906.5</v>
      </c>
      <c r="O37" s="95"/>
      <c r="P37" s="95"/>
      <c r="Q37" s="95"/>
    </row>
    <row r="38" spans="1:17" ht="27" customHeight="1" x14ac:dyDescent="0.45">
      <c r="A38" s="9">
        <v>30</v>
      </c>
      <c r="B38" s="106" t="s">
        <v>80</v>
      </c>
      <c r="C38" s="106" t="s">
        <v>289</v>
      </c>
      <c r="D38" s="106" t="s">
        <v>290</v>
      </c>
      <c r="E38" s="106" t="s">
        <v>28</v>
      </c>
      <c r="F38" s="106" t="s">
        <v>204</v>
      </c>
      <c r="G38" s="116">
        <v>35000</v>
      </c>
      <c r="H38" s="117">
        <v>0</v>
      </c>
      <c r="I38" s="117">
        <v>25</v>
      </c>
      <c r="J38" s="118">
        <v>1004.5</v>
      </c>
      <c r="K38" s="118">
        <v>1064</v>
      </c>
      <c r="L38" s="117">
        <v>0</v>
      </c>
      <c r="M38" s="118">
        <f t="shared" si="7"/>
        <v>2093.5</v>
      </c>
      <c r="N38" s="118">
        <f>+G38-M38</f>
        <v>32906.5</v>
      </c>
    </row>
    <row r="39" spans="1:17" ht="27" customHeight="1" x14ac:dyDescent="0.45">
      <c r="A39" s="9">
        <v>31</v>
      </c>
      <c r="B39" s="106" t="s">
        <v>291</v>
      </c>
      <c r="C39" s="106" t="s">
        <v>223</v>
      </c>
      <c r="D39" s="106" t="s">
        <v>67</v>
      </c>
      <c r="E39" s="106" t="s">
        <v>19</v>
      </c>
      <c r="F39" s="106" t="s">
        <v>205</v>
      </c>
      <c r="G39" s="116">
        <v>35000</v>
      </c>
      <c r="H39" s="117">
        <v>0</v>
      </c>
      <c r="I39" s="117">
        <v>25</v>
      </c>
      <c r="J39" s="118">
        <v>1004.5</v>
      </c>
      <c r="K39" s="118">
        <v>1064</v>
      </c>
      <c r="L39" s="117">
        <v>0</v>
      </c>
      <c r="M39" s="118">
        <f t="shared" si="7"/>
        <v>2093.5</v>
      </c>
      <c r="N39" s="118">
        <f>+G39-M39</f>
        <v>32906.5</v>
      </c>
      <c r="O39" s="95"/>
      <c r="P39" s="95"/>
      <c r="Q39" s="95"/>
    </row>
    <row r="40" spans="1:17" ht="27" customHeight="1" x14ac:dyDescent="0.45">
      <c r="A40" s="9">
        <v>32</v>
      </c>
      <c r="B40" s="106" t="s">
        <v>317</v>
      </c>
      <c r="C40" s="106" t="s">
        <v>321</v>
      </c>
      <c r="D40" s="106" t="s">
        <v>322</v>
      </c>
      <c r="E40" s="106" t="s">
        <v>19</v>
      </c>
      <c r="F40" s="106" t="s">
        <v>205</v>
      </c>
      <c r="G40" s="116">
        <v>35000</v>
      </c>
      <c r="H40" s="117">
        <v>0</v>
      </c>
      <c r="I40" s="117">
        <v>25</v>
      </c>
      <c r="J40" s="118">
        <v>1004.5</v>
      </c>
      <c r="K40" s="118">
        <v>1064</v>
      </c>
      <c r="L40" s="117">
        <v>0</v>
      </c>
      <c r="M40" s="118">
        <f t="shared" si="7"/>
        <v>2093.5</v>
      </c>
      <c r="N40" s="118">
        <f t="shared" ref="N40:N41" si="8">+G40-M40</f>
        <v>32906.5</v>
      </c>
      <c r="O40" s="95"/>
      <c r="P40" s="95"/>
      <c r="Q40" s="95"/>
    </row>
    <row r="41" spans="1:17" ht="27" customHeight="1" x14ac:dyDescent="0.45">
      <c r="A41" s="9">
        <v>33</v>
      </c>
      <c r="B41" s="106" t="s">
        <v>315</v>
      </c>
      <c r="C41" s="106" t="s">
        <v>318</v>
      </c>
      <c r="D41" s="106" t="s">
        <v>319</v>
      </c>
      <c r="E41" s="106" t="s">
        <v>19</v>
      </c>
      <c r="F41" s="106" t="s">
        <v>204</v>
      </c>
      <c r="G41" s="116">
        <v>35000</v>
      </c>
      <c r="H41" s="117">
        <v>0</v>
      </c>
      <c r="I41" s="117">
        <v>25</v>
      </c>
      <c r="J41" s="118">
        <v>1004.5</v>
      </c>
      <c r="K41" s="118">
        <v>1064</v>
      </c>
      <c r="L41" s="117">
        <v>0</v>
      </c>
      <c r="M41" s="118">
        <f t="shared" si="7"/>
        <v>2093.5</v>
      </c>
      <c r="N41" s="118">
        <f t="shared" si="8"/>
        <v>32906.5</v>
      </c>
      <c r="O41" s="95"/>
      <c r="P41" s="95"/>
      <c r="Q41" s="95"/>
    </row>
    <row r="42" spans="1:17" ht="27" customHeight="1" x14ac:dyDescent="0.45">
      <c r="A42" s="9">
        <v>34</v>
      </c>
      <c r="B42" s="106" t="s">
        <v>76</v>
      </c>
      <c r="C42" s="106" t="s">
        <v>38</v>
      </c>
      <c r="D42" s="106" t="s">
        <v>50</v>
      </c>
      <c r="E42" s="106" t="s">
        <v>28</v>
      </c>
      <c r="F42" s="106" t="s">
        <v>205</v>
      </c>
      <c r="G42" s="116">
        <v>31500</v>
      </c>
      <c r="H42" s="117">
        <v>0</v>
      </c>
      <c r="I42" s="117">
        <v>25</v>
      </c>
      <c r="J42" s="117">
        <v>904.05</v>
      </c>
      <c r="K42" s="117">
        <v>957.6</v>
      </c>
      <c r="L42" s="117">
        <v>0</v>
      </c>
      <c r="M42" s="117">
        <f t="shared" si="6"/>
        <v>1886.65</v>
      </c>
      <c r="N42" s="118">
        <f t="shared" si="1"/>
        <v>29613.35</v>
      </c>
    </row>
    <row r="43" spans="1:17" ht="27" customHeight="1" x14ac:dyDescent="0.45">
      <c r="A43" s="9">
        <v>35</v>
      </c>
      <c r="B43" s="106" t="s">
        <v>74</v>
      </c>
      <c r="C43" s="106" t="s">
        <v>222</v>
      </c>
      <c r="D43" s="106" t="s">
        <v>56</v>
      </c>
      <c r="E43" s="106" t="s">
        <v>19</v>
      </c>
      <c r="F43" s="106" t="s">
        <v>204</v>
      </c>
      <c r="G43" s="116">
        <v>31500</v>
      </c>
      <c r="H43" s="117">
        <v>0</v>
      </c>
      <c r="I43" s="117">
        <v>25</v>
      </c>
      <c r="J43" s="117">
        <v>904.05</v>
      </c>
      <c r="K43" s="117">
        <v>957.6</v>
      </c>
      <c r="L43" s="117">
        <v>1350.12</v>
      </c>
      <c r="M43" s="117">
        <f t="shared" si="6"/>
        <v>3236.77</v>
      </c>
      <c r="N43" s="118">
        <f t="shared" ref="N43:N77" si="9">+G43-M43</f>
        <v>28263.23</v>
      </c>
    </row>
    <row r="44" spans="1:17" ht="27" customHeight="1" x14ac:dyDescent="0.45">
      <c r="A44" s="9">
        <v>36</v>
      </c>
      <c r="B44" s="106" t="s">
        <v>77</v>
      </c>
      <c r="C44" s="106" t="s">
        <v>221</v>
      </c>
      <c r="D44" s="106" t="s">
        <v>73</v>
      </c>
      <c r="E44" s="106" t="s">
        <v>19</v>
      </c>
      <c r="F44" s="106" t="s">
        <v>205</v>
      </c>
      <c r="G44" s="116">
        <v>30000</v>
      </c>
      <c r="H44" s="117">
        <v>0</v>
      </c>
      <c r="I44" s="117">
        <v>25</v>
      </c>
      <c r="J44" s="117">
        <v>861</v>
      </c>
      <c r="K44" s="117">
        <v>912</v>
      </c>
      <c r="L44" s="117">
        <v>0</v>
      </c>
      <c r="M44" s="117">
        <f t="shared" si="6"/>
        <v>1798</v>
      </c>
      <c r="N44" s="118">
        <f t="shared" si="9"/>
        <v>28202</v>
      </c>
    </row>
    <row r="45" spans="1:17" ht="27" customHeight="1" x14ac:dyDescent="0.45">
      <c r="A45" s="9">
        <v>37</v>
      </c>
      <c r="B45" s="106" t="s">
        <v>78</v>
      </c>
      <c r="C45" s="106" t="s">
        <v>223</v>
      </c>
      <c r="D45" s="106" t="s">
        <v>67</v>
      </c>
      <c r="E45" s="106" t="s">
        <v>19</v>
      </c>
      <c r="F45" s="106" t="s">
        <v>205</v>
      </c>
      <c r="G45" s="116">
        <v>30000</v>
      </c>
      <c r="H45" s="117">
        <v>0</v>
      </c>
      <c r="I45" s="117">
        <v>25</v>
      </c>
      <c r="J45" s="117">
        <v>861</v>
      </c>
      <c r="K45" s="117">
        <v>912</v>
      </c>
      <c r="L45" s="117">
        <v>0</v>
      </c>
      <c r="M45" s="117">
        <f t="shared" si="6"/>
        <v>1798</v>
      </c>
      <c r="N45" s="118">
        <f t="shared" si="9"/>
        <v>28202</v>
      </c>
    </row>
    <row r="46" spans="1:17" ht="27" customHeight="1" x14ac:dyDescent="0.45">
      <c r="A46" s="9">
        <v>38</v>
      </c>
      <c r="B46" s="106" t="s">
        <v>260</v>
      </c>
      <c r="C46" s="106" t="s">
        <v>248</v>
      </c>
      <c r="D46" s="106" t="s">
        <v>67</v>
      </c>
      <c r="E46" s="106" t="s">
        <v>19</v>
      </c>
      <c r="F46" s="106" t="s">
        <v>204</v>
      </c>
      <c r="G46" s="146">
        <v>30000</v>
      </c>
      <c r="H46" s="118">
        <v>0</v>
      </c>
      <c r="I46" s="118">
        <v>25</v>
      </c>
      <c r="J46" s="118">
        <v>861</v>
      </c>
      <c r="K46" s="118">
        <v>912</v>
      </c>
      <c r="L46" s="118">
        <v>0</v>
      </c>
      <c r="M46" s="118">
        <v>1798</v>
      </c>
      <c r="N46" s="118">
        <f>+G46-M46</f>
        <v>28202</v>
      </c>
    </row>
    <row r="47" spans="1:17" ht="27" customHeight="1" x14ac:dyDescent="0.45">
      <c r="A47" s="9">
        <v>39</v>
      </c>
      <c r="B47" s="106" t="s">
        <v>316</v>
      </c>
      <c r="C47" s="106" t="s">
        <v>235</v>
      </c>
      <c r="D47" s="106" t="s">
        <v>320</v>
      </c>
      <c r="E47" s="106" t="s">
        <v>19</v>
      </c>
      <c r="F47" s="106" t="s">
        <v>204</v>
      </c>
      <c r="G47" s="146">
        <v>30000</v>
      </c>
      <c r="H47" s="118">
        <v>0</v>
      </c>
      <c r="I47" s="118">
        <v>25</v>
      </c>
      <c r="J47" s="118">
        <v>861</v>
      </c>
      <c r="K47" s="118">
        <v>912</v>
      </c>
      <c r="L47" s="118">
        <v>0</v>
      </c>
      <c r="M47" s="118">
        <v>1798</v>
      </c>
      <c r="N47" s="118">
        <f t="shared" ref="N47" si="10">+G47-M47</f>
        <v>28202</v>
      </c>
    </row>
    <row r="48" spans="1:17" ht="27" customHeight="1" x14ac:dyDescent="0.45">
      <c r="A48" s="9">
        <v>40</v>
      </c>
      <c r="B48" s="106" t="s">
        <v>268</v>
      </c>
      <c r="C48" s="106" t="s">
        <v>248</v>
      </c>
      <c r="D48" s="106" t="s">
        <v>50</v>
      </c>
      <c r="E48" s="106" t="s">
        <v>19</v>
      </c>
      <c r="F48" s="106" t="s">
        <v>205</v>
      </c>
      <c r="G48" s="146">
        <v>30000</v>
      </c>
      <c r="H48" s="118">
        <v>0</v>
      </c>
      <c r="I48" s="118">
        <v>25</v>
      </c>
      <c r="J48" s="118">
        <v>861</v>
      </c>
      <c r="K48" s="118">
        <v>912</v>
      </c>
      <c r="L48" s="118">
        <v>0</v>
      </c>
      <c r="M48" s="118">
        <v>1798</v>
      </c>
      <c r="N48" s="118">
        <f>+G48-M48</f>
        <v>28202</v>
      </c>
    </row>
    <row r="49" spans="1:17" ht="27" customHeight="1" x14ac:dyDescent="0.45">
      <c r="A49" s="9">
        <v>41</v>
      </c>
      <c r="B49" s="106" t="s">
        <v>269</v>
      </c>
      <c r="C49" s="106" t="s">
        <v>333</v>
      </c>
      <c r="D49" s="106" t="s">
        <v>100</v>
      </c>
      <c r="E49" s="106" t="s">
        <v>19</v>
      </c>
      <c r="F49" s="106" t="s">
        <v>204</v>
      </c>
      <c r="G49" s="146">
        <v>30000</v>
      </c>
      <c r="H49" s="118">
        <v>0</v>
      </c>
      <c r="I49" s="118">
        <v>25</v>
      </c>
      <c r="J49" s="118">
        <v>861</v>
      </c>
      <c r="K49" s="118">
        <v>912</v>
      </c>
      <c r="L49" s="118">
        <v>0</v>
      </c>
      <c r="M49" s="118">
        <v>1798</v>
      </c>
      <c r="N49" s="118">
        <f>+G49-M49</f>
        <v>28202</v>
      </c>
    </row>
    <row r="50" spans="1:17" ht="27" customHeight="1" x14ac:dyDescent="0.45">
      <c r="A50" s="9">
        <v>42</v>
      </c>
      <c r="B50" s="106" t="s">
        <v>304</v>
      </c>
      <c r="C50" s="106" t="s">
        <v>83</v>
      </c>
      <c r="D50" s="106" t="s">
        <v>67</v>
      </c>
      <c r="E50" s="106" t="s">
        <v>19</v>
      </c>
      <c r="F50" s="106" t="s">
        <v>205</v>
      </c>
      <c r="G50" s="146">
        <v>30000</v>
      </c>
      <c r="H50" s="118">
        <v>0</v>
      </c>
      <c r="I50" s="118">
        <v>25</v>
      </c>
      <c r="J50" s="118">
        <v>861</v>
      </c>
      <c r="K50" s="118">
        <v>912</v>
      </c>
      <c r="L50" s="118">
        <v>0</v>
      </c>
      <c r="M50" s="118">
        <v>1798</v>
      </c>
      <c r="N50" s="118">
        <f>+G50-M50</f>
        <v>28202</v>
      </c>
    </row>
    <row r="51" spans="1:17" ht="27" customHeight="1" x14ac:dyDescent="0.45">
      <c r="A51" s="9">
        <v>43</v>
      </c>
      <c r="B51" s="106" t="s">
        <v>305</v>
      </c>
      <c r="C51" s="106" t="s">
        <v>306</v>
      </c>
      <c r="D51" s="106" t="s">
        <v>50</v>
      </c>
      <c r="E51" s="106" t="s">
        <v>19</v>
      </c>
      <c r="F51" s="106" t="s">
        <v>205</v>
      </c>
      <c r="G51" s="146">
        <v>30000</v>
      </c>
      <c r="H51" s="118">
        <v>0</v>
      </c>
      <c r="I51" s="118">
        <v>25</v>
      </c>
      <c r="J51" s="118">
        <v>861</v>
      </c>
      <c r="K51" s="118">
        <v>912</v>
      </c>
      <c r="L51" s="118">
        <v>0</v>
      </c>
      <c r="M51" s="118">
        <v>1798</v>
      </c>
      <c r="N51" s="118">
        <f>+G51-M51</f>
        <v>28202</v>
      </c>
    </row>
    <row r="52" spans="1:17" ht="27" customHeight="1" x14ac:dyDescent="0.45">
      <c r="A52" s="9">
        <v>44</v>
      </c>
      <c r="B52" s="106" t="s">
        <v>82</v>
      </c>
      <c r="C52" s="106" t="s">
        <v>83</v>
      </c>
      <c r="D52" s="106" t="s">
        <v>50</v>
      </c>
      <c r="E52" s="106" t="s">
        <v>28</v>
      </c>
      <c r="F52" s="106" t="s">
        <v>205</v>
      </c>
      <c r="G52" s="116">
        <v>28665</v>
      </c>
      <c r="H52" s="117">
        <v>0</v>
      </c>
      <c r="I52" s="117">
        <v>25</v>
      </c>
      <c r="J52" s="117">
        <v>822.69</v>
      </c>
      <c r="K52" s="117">
        <v>871.42</v>
      </c>
      <c r="L52" s="117">
        <v>1365.02</v>
      </c>
      <c r="M52" s="117">
        <f t="shared" si="6"/>
        <v>3084.13</v>
      </c>
      <c r="N52" s="118">
        <f t="shared" si="9"/>
        <v>25580.87</v>
      </c>
    </row>
    <row r="53" spans="1:17" ht="27" customHeight="1" x14ac:dyDescent="0.45">
      <c r="A53" s="9">
        <v>45</v>
      </c>
      <c r="B53" s="106" t="s">
        <v>81</v>
      </c>
      <c r="C53" s="106" t="s">
        <v>245</v>
      </c>
      <c r="D53" s="106" t="s">
        <v>181</v>
      </c>
      <c r="E53" s="106" t="s">
        <v>19</v>
      </c>
      <c r="F53" s="106" t="s">
        <v>205</v>
      </c>
      <c r="G53" s="116">
        <v>28000</v>
      </c>
      <c r="H53" s="117">
        <v>0</v>
      </c>
      <c r="I53" s="117">
        <v>25</v>
      </c>
      <c r="J53" s="117">
        <v>803.6</v>
      </c>
      <c r="K53" s="117">
        <v>851.2</v>
      </c>
      <c r="L53" s="117">
        <v>0</v>
      </c>
      <c r="M53" s="117">
        <f t="shared" si="6"/>
        <v>1679.8000000000002</v>
      </c>
      <c r="N53" s="118">
        <f t="shared" si="9"/>
        <v>26320.2</v>
      </c>
    </row>
    <row r="54" spans="1:17" ht="27" customHeight="1" x14ac:dyDescent="0.45">
      <c r="A54" s="9">
        <v>46</v>
      </c>
      <c r="B54" s="106" t="s">
        <v>84</v>
      </c>
      <c r="C54" s="106" t="s">
        <v>243</v>
      </c>
      <c r="D54" s="66" t="s">
        <v>58</v>
      </c>
      <c r="E54" s="106" t="s">
        <v>19</v>
      </c>
      <c r="F54" s="106" t="s">
        <v>204</v>
      </c>
      <c r="G54" s="116">
        <v>26500</v>
      </c>
      <c r="H54" s="117">
        <v>0</v>
      </c>
      <c r="I54" s="117">
        <v>25</v>
      </c>
      <c r="J54" s="117">
        <v>760.55</v>
      </c>
      <c r="K54" s="117">
        <v>805.6</v>
      </c>
      <c r="L54" s="117">
        <v>0</v>
      </c>
      <c r="M54" s="117">
        <f t="shared" si="6"/>
        <v>1591.15</v>
      </c>
      <c r="N54" s="118">
        <f t="shared" si="9"/>
        <v>24908.85</v>
      </c>
    </row>
    <row r="55" spans="1:17" ht="27" customHeight="1" x14ac:dyDescent="0.45">
      <c r="A55" s="9">
        <v>47</v>
      </c>
      <c r="B55" s="106" t="s">
        <v>85</v>
      </c>
      <c r="C55" s="106" t="s">
        <v>222</v>
      </c>
      <c r="D55" s="106" t="s">
        <v>86</v>
      </c>
      <c r="E55" s="106" t="s">
        <v>19</v>
      </c>
      <c r="F55" s="106" t="s">
        <v>205</v>
      </c>
      <c r="G55" s="116">
        <v>25000</v>
      </c>
      <c r="H55" s="117">
        <v>0</v>
      </c>
      <c r="I55" s="117">
        <v>25</v>
      </c>
      <c r="J55" s="117">
        <v>717.5</v>
      </c>
      <c r="K55" s="117">
        <v>760</v>
      </c>
      <c r="L55" s="117">
        <v>0</v>
      </c>
      <c r="M55" s="117">
        <f t="shared" si="6"/>
        <v>1502.5</v>
      </c>
      <c r="N55" s="118">
        <f t="shared" si="9"/>
        <v>23497.5</v>
      </c>
    </row>
    <row r="56" spans="1:17" ht="27" customHeight="1" x14ac:dyDescent="0.45">
      <c r="A56" s="9">
        <v>48</v>
      </c>
      <c r="B56" s="106" t="s">
        <v>199</v>
      </c>
      <c r="C56" s="106" t="s">
        <v>243</v>
      </c>
      <c r="D56" s="106" t="s">
        <v>89</v>
      </c>
      <c r="E56" s="106" t="s">
        <v>19</v>
      </c>
      <c r="F56" s="106" t="s">
        <v>205</v>
      </c>
      <c r="G56" s="116">
        <v>25000</v>
      </c>
      <c r="H56" s="117">
        <v>0</v>
      </c>
      <c r="I56" s="117">
        <v>25</v>
      </c>
      <c r="J56" s="117">
        <v>717.5</v>
      </c>
      <c r="K56" s="117">
        <v>760</v>
      </c>
      <c r="L56" s="117">
        <v>0</v>
      </c>
      <c r="M56" s="117">
        <f t="shared" si="6"/>
        <v>1502.5</v>
      </c>
      <c r="N56" s="118">
        <f t="shared" si="9"/>
        <v>23497.5</v>
      </c>
    </row>
    <row r="57" spans="1:17" ht="27" customHeight="1" x14ac:dyDescent="0.45">
      <c r="A57" s="9">
        <v>49</v>
      </c>
      <c r="B57" s="106" t="s">
        <v>286</v>
      </c>
      <c r="C57" s="106" t="s">
        <v>222</v>
      </c>
      <c r="D57" s="106" t="s">
        <v>50</v>
      </c>
      <c r="E57" s="106" t="s">
        <v>19</v>
      </c>
      <c r="F57" s="106" t="s">
        <v>205</v>
      </c>
      <c r="G57" s="116">
        <v>25000</v>
      </c>
      <c r="H57" s="117">
        <v>0</v>
      </c>
      <c r="I57" s="117">
        <v>25</v>
      </c>
      <c r="J57" s="117">
        <v>717.5</v>
      </c>
      <c r="K57" s="117">
        <v>760</v>
      </c>
      <c r="L57" s="117">
        <v>0</v>
      </c>
      <c r="M57" s="117">
        <f t="shared" ref="M57" si="11">+H57+I57+J57+K57+L57</f>
        <v>1502.5</v>
      </c>
      <c r="N57" s="118">
        <f t="shared" ref="N57" si="12">+G57-M57</f>
        <v>23497.5</v>
      </c>
      <c r="O57" s="95"/>
      <c r="P57" s="95"/>
      <c r="Q57" s="95"/>
    </row>
    <row r="58" spans="1:17" ht="27" customHeight="1" x14ac:dyDescent="0.45">
      <c r="A58" s="9">
        <v>50</v>
      </c>
      <c r="B58" s="106" t="s">
        <v>287</v>
      </c>
      <c r="C58" s="106" t="s">
        <v>288</v>
      </c>
      <c r="D58" s="106" t="s">
        <v>89</v>
      </c>
      <c r="E58" s="106" t="s">
        <v>19</v>
      </c>
      <c r="F58" s="106" t="s">
        <v>205</v>
      </c>
      <c r="G58" s="116">
        <v>25000</v>
      </c>
      <c r="H58" s="117">
        <v>0</v>
      </c>
      <c r="I58" s="117">
        <v>25</v>
      </c>
      <c r="J58" s="117">
        <v>717.5</v>
      </c>
      <c r="K58" s="117">
        <v>760</v>
      </c>
      <c r="L58" s="117">
        <v>0</v>
      </c>
      <c r="M58" s="117">
        <f t="shared" ref="M58" si="13">+H58+I58+J58+K58+L58</f>
        <v>1502.5</v>
      </c>
      <c r="N58" s="118">
        <f t="shared" ref="N58" si="14">+G58-M58</f>
        <v>23497.5</v>
      </c>
      <c r="O58" s="95"/>
      <c r="P58" s="95"/>
      <c r="Q58" s="95"/>
    </row>
    <row r="59" spans="1:17" ht="27" customHeight="1" x14ac:dyDescent="0.45">
      <c r="A59" s="9">
        <v>51</v>
      </c>
      <c r="B59" s="106" t="s">
        <v>299</v>
      </c>
      <c r="C59" s="106" t="s">
        <v>296</v>
      </c>
      <c r="D59" s="106" t="s">
        <v>297</v>
      </c>
      <c r="E59" s="106" t="s">
        <v>19</v>
      </c>
      <c r="F59" s="106" t="s">
        <v>205</v>
      </c>
      <c r="G59" s="116">
        <v>25000</v>
      </c>
      <c r="H59" s="117">
        <v>0</v>
      </c>
      <c r="I59" s="117">
        <v>25</v>
      </c>
      <c r="J59" s="117">
        <v>717.5</v>
      </c>
      <c r="K59" s="117">
        <v>760</v>
      </c>
      <c r="L59" s="117">
        <v>0</v>
      </c>
      <c r="M59" s="117">
        <f t="shared" ref="M59" si="15">+H59+I59+J59+K59+L59</f>
        <v>1502.5</v>
      </c>
      <c r="N59" s="118">
        <f t="shared" ref="N59" si="16">+G59-M59</f>
        <v>23497.5</v>
      </c>
      <c r="O59" s="95"/>
      <c r="P59" s="95"/>
      <c r="Q59" s="95"/>
    </row>
    <row r="60" spans="1:17" ht="27" customHeight="1" x14ac:dyDescent="0.45">
      <c r="A60" s="9">
        <v>52</v>
      </c>
      <c r="B60" s="106" t="s">
        <v>87</v>
      </c>
      <c r="C60" s="106" t="s">
        <v>83</v>
      </c>
      <c r="D60" s="106" t="s">
        <v>86</v>
      </c>
      <c r="E60" s="106" t="s">
        <v>28</v>
      </c>
      <c r="F60" s="106" t="s">
        <v>205</v>
      </c>
      <c r="G60" s="116">
        <v>23546.25</v>
      </c>
      <c r="H60" s="117">
        <v>0</v>
      </c>
      <c r="I60" s="117">
        <v>25</v>
      </c>
      <c r="J60" s="117">
        <v>675.78</v>
      </c>
      <c r="K60" s="117">
        <v>715.81</v>
      </c>
      <c r="L60" s="117">
        <v>0</v>
      </c>
      <c r="M60" s="117">
        <f t="shared" si="6"/>
        <v>1416.59</v>
      </c>
      <c r="N60" s="118">
        <f t="shared" si="9"/>
        <v>22129.66</v>
      </c>
    </row>
    <row r="61" spans="1:17" ht="27" customHeight="1" x14ac:dyDescent="0.45">
      <c r="A61" s="9">
        <v>53</v>
      </c>
      <c r="B61" s="106" t="s">
        <v>88</v>
      </c>
      <c r="C61" s="106" t="s">
        <v>246</v>
      </c>
      <c r="D61" s="106" t="s">
        <v>50</v>
      </c>
      <c r="E61" s="106" t="s">
        <v>28</v>
      </c>
      <c r="F61" s="106" t="s">
        <v>205</v>
      </c>
      <c r="G61" s="116">
        <v>23546.25</v>
      </c>
      <c r="H61" s="117">
        <v>0</v>
      </c>
      <c r="I61" s="117">
        <v>25</v>
      </c>
      <c r="J61" s="117">
        <v>675.78</v>
      </c>
      <c r="K61" s="117">
        <v>715.81</v>
      </c>
      <c r="L61" s="117">
        <v>2715.14</v>
      </c>
      <c r="M61" s="117">
        <f t="shared" si="6"/>
        <v>4131.7299999999996</v>
      </c>
      <c r="N61" s="118">
        <f t="shared" si="9"/>
        <v>19414.52</v>
      </c>
    </row>
    <row r="62" spans="1:17" ht="27" customHeight="1" x14ac:dyDescent="0.45">
      <c r="A62" s="9">
        <v>54</v>
      </c>
      <c r="B62" s="106" t="s">
        <v>91</v>
      </c>
      <c r="C62" s="106" t="s">
        <v>256</v>
      </c>
      <c r="D62" s="106" t="s">
        <v>339</v>
      </c>
      <c r="E62" s="106" t="s">
        <v>19</v>
      </c>
      <c r="F62" s="106" t="s">
        <v>205</v>
      </c>
      <c r="G62" s="116">
        <v>23000</v>
      </c>
      <c r="H62" s="117">
        <v>0</v>
      </c>
      <c r="I62" s="117">
        <v>25</v>
      </c>
      <c r="J62" s="117">
        <v>660.1</v>
      </c>
      <c r="K62" s="117">
        <v>699.2</v>
      </c>
      <c r="L62" s="117">
        <v>0</v>
      </c>
      <c r="M62" s="117">
        <f t="shared" si="6"/>
        <v>1384.3000000000002</v>
      </c>
      <c r="N62" s="118">
        <f t="shared" si="9"/>
        <v>21615.7</v>
      </c>
    </row>
    <row r="63" spans="1:17" ht="27" customHeight="1" x14ac:dyDescent="0.45">
      <c r="A63" s="9">
        <v>55</v>
      </c>
      <c r="B63" s="106" t="s">
        <v>90</v>
      </c>
      <c r="C63" s="106" t="s">
        <v>247</v>
      </c>
      <c r="D63" s="106" t="s">
        <v>50</v>
      </c>
      <c r="E63" s="106" t="s">
        <v>19</v>
      </c>
      <c r="F63" s="106" t="s">
        <v>205</v>
      </c>
      <c r="G63" s="116">
        <v>23000</v>
      </c>
      <c r="H63" s="117">
        <v>0</v>
      </c>
      <c r="I63" s="117">
        <v>25</v>
      </c>
      <c r="J63" s="117">
        <v>660.1</v>
      </c>
      <c r="K63" s="117">
        <v>699.2</v>
      </c>
      <c r="L63" s="117">
        <v>0</v>
      </c>
      <c r="M63" s="117">
        <f t="shared" si="6"/>
        <v>1384.3000000000002</v>
      </c>
      <c r="N63" s="118">
        <f t="shared" si="9"/>
        <v>21615.7</v>
      </c>
    </row>
    <row r="64" spans="1:17" ht="22.5" customHeight="1" x14ac:dyDescent="0.45">
      <c r="A64" s="9">
        <v>56</v>
      </c>
      <c r="B64" s="106" t="s">
        <v>335</v>
      </c>
      <c r="C64" s="106" t="s">
        <v>228</v>
      </c>
      <c r="D64" s="106" t="s">
        <v>50</v>
      </c>
      <c r="E64" s="106" t="s">
        <v>19</v>
      </c>
      <c r="F64" s="106" t="s">
        <v>205</v>
      </c>
      <c r="G64" s="116">
        <v>23000</v>
      </c>
      <c r="H64" s="117">
        <v>0</v>
      </c>
      <c r="I64" s="117">
        <v>25</v>
      </c>
      <c r="J64" s="117">
        <v>660.1</v>
      </c>
      <c r="K64" s="117">
        <v>699.2</v>
      </c>
      <c r="L64" s="117">
        <v>0</v>
      </c>
      <c r="M64" s="117">
        <f t="shared" si="6"/>
        <v>1384.3000000000002</v>
      </c>
      <c r="N64" s="118">
        <f t="shared" si="9"/>
        <v>21615.7</v>
      </c>
    </row>
    <row r="65" spans="1:17" ht="22.5" customHeight="1" x14ac:dyDescent="0.45">
      <c r="A65" s="9">
        <v>57</v>
      </c>
      <c r="B65" s="106" t="s">
        <v>298</v>
      </c>
      <c r="C65" s="106" t="s">
        <v>222</v>
      </c>
      <c r="D65" s="106" t="s">
        <v>94</v>
      </c>
      <c r="E65" s="106" t="s">
        <v>19</v>
      </c>
      <c r="F65" s="106" t="s">
        <v>204</v>
      </c>
      <c r="G65" s="116">
        <v>21934</v>
      </c>
      <c r="H65" s="117">
        <v>0</v>
      </c>
      <c r="I65" s="117">
        <v>25</v>
      </c>
      <c r="J65" s="117">
        <v>629.51</v>
      </c>
      <c r="K65" s="117">
        <v>666.79</v>
      </c>
      <c r="L65" s="117">
        <v>0</v>
      </c>
      <c r="M65" s="117">
        <f t="shared" si="6"/>
        <v>1321.3</v>
      </c>
      <c r="N65" s="118">
        <f t="shared" si="9"/>
        <v>20612.7</v>
      </c>
    </row>
    <row r="66" spans="1:17" ht="24" customHeight="1" x14ac:dyDescent="0.45">
      <c r="A66" s="9">
        <v>58</v>
      </c>
      <c r="B66" s="106" t="s">
        <v>95</v>
      </c>
      <c r="C66" s="106" t="s">
        <v>243</v>
      </c>
      <c r="D66" s="66" t="s">
        <v>58</v>
      </c>
      <c r="E66" s="106" t="s">
        <v>19</v>
      </c>
      <c r="F66" s="106" t="s">
        <v>204</v>
      </c>
      <c r="G66" s="116">
        <v>21175</v>
      </c>
      <c r="H66" s="117">
        <v>0</v>
      </c>
      <c r="I66" s="117">
        <v>25</v>
      </c>
      <c r="J66" s="117">
        <v>607.72</v>
      </c>
      <c r="K66" s="117">
        <v>643.72</v>
      </c>
      <c r="L66" s="117">
        <v>0</v>
      </c>
      <c r="M66" s="117">
        <f t="shared" si="6"/>
        <v>1276.44</v>
      </c>
      <c r="N66" s="118">
        <f t="shared" si="9"/>
        <v>19898.560000000001</v>
      </c>
    </row>
    <row r="67" spans="1:17" ht="24" customHeight="1" x14ac:dyDescent="0.45">
      <c r="A67" s="9">
        <v>59</v>
      </c>
      <c r="B67" s="106" t="s">
        <v>215</v>
      </c>
      <c r="C67" s="106" t="s">
        <v>243</v>
      </c>
      <c r="D67" s="66" t="s">
        <v>58</v>
      </c>
      <c r="E67" s="106" t="s">
        <v>19</v>
      </c>
      <c r="F67" s="106" t="s">
        <v>204</v>
      </c>
      <c r="G67" s="116">
        <v>21175</v>
      </c>
      <c r="H67" s="117">
        <v>0</v>
      </c>
      <c r="I67" s="117">
        <v>25</v>
      </c>
      <c r="J67" s="117">
        <v>607.72</v>
      </c>
      <c r="K67" s="117">
        <v>643.72</v>
      </c>
      <c r="L67" s="117">
        <v>0</v>
      </c>
      <c r="M67" s="117">
        <f t="shared" si="6"/>
        <v>1276.44</v>
      </c>
      <c r="N67" s="118">
        <f t="shared" si="9"/>
        <v>19898.560000000001</v>
      </c>
      <c r="O67" s="95"/>
      <c r="P67" s="95"/>
      <c r="Q67" s="95"/>
    </row>
    <row r="68" spans="1:17" ht="24" customHeight="1" x14ac:dyDescent="0.45">
      <c r="A68" s="9">
        <v>60</v>
      </c>
      <c r="B68" s="106" t="s">
        <v>238</v>
      </c>
      <c r="C68" s="106" t="s">
        <v>243</v>
      </c>
      <c r="D68" s="106" t="s">
        <v>58</v>
      </c>
      <c r="E68" s="106" t="s">
        <v>19</v>
      </c>
      <c r="F68" s="106" t="s">
        <v>204</v>
      </c>
      <c r="G68" s="116">
        <v>20000</v>
      </c>
      <c r="H68" s="118">
        <v>0</v>
      </c>
      <c r="I68" s="118">
        <v>25</v>
      </c>
      <c r="J68" s="118">
        <v>574</v>
      </c>
      <c r="K68" s="118">
        <v>608</v>
      </c>
      <c r="L68" s="118">
        <v>0</v>
      </c>
      <c r="M68" s="117">
        <f t="shared" si="6"/>
        <v>1207</v>
      </c>
      <c r="N68" s="118">
        <f t="shared" si="9"/>
        <v>18793</v>
      </c>
    </row>
    <row r="69" spans="1:17" ht="24" customHeight="1" x14ac:dyDescent="0.45">
      <c r="A69" s="9">
        <v>61</v>
      </c>
      <c r="B69" s="106" t="s">
        <v>97</v>
      </c>
      <c r="C69" s="106" t="s">
        <v>222</v>
      </c>
      <c r="D69" s="106" t="s">
        <v>94</v>
      </c>
      <c r="E69" s="106" t="s">
        <v>19</v>
      </c>
      <c r="F69" s="106" t="s">
        <v>204</v>
      </c>
      <c r="G69" s="116">
        <v>20000</v>
      </c>
      <c r="H69" s="117">
        <v>0</v>
      </c>
      <c r="I69" s="117">
        <v>25</v>
      </c>
      <c r="J69" s="117">
        <v>574</v>
      </c>
      <c r="K69" s="117">
        <v>608</v>
      </c>
      <c r="L69" s="117">
        <v>0</v>
      </c>
      <c r="M69" s="117">
        <f t="shared" si="6"/>
        <v>1207</v>
      </c>
      <c r="N69" s="118">
        <f t="shared" si="9"/>
        <v>18793</v>
      </c>
    </row>
    <row r="70" spans="1:17" ht="27" customHeight="1" x14ac:dyDescent="0.45">
      <c r="A70" s="9">
        <v>62</v>
      </c>
      <c r="B70" s="106" t="s">
        <v>98</v>
      </c>
      <c r="C70" s="106" t="s">
        <v>222</v>
      </c>
      <c r="D70" s="106" t="s">
        <v>75</v>
      </c>
      <c r="E70" s="106" t="s">
        <v>19</v>
      </c>
      <c r="F70" s="106" t="s">
        <v>204</v>
      </c>
      <c r="G70" s="116">
        <v>20000</v>
      </c>
      <c r="H70" s="117">
        <v>0</v>
      </c>
      <c r="I70" s="117">
        <v>25</v>
      </c>
      <c r="J70" s="117">
        <v>574</v>
      </c>
      <c r="K70" s="117">
        <v>608</v>
      </c>
      <c r="L70" s="117">
        <v>0</v>
      </c>
      <c r="M70" s="117">
        <f t="shared" si="6"/>
        <v>1207</v>
      </c>
      <c r="N70" s="118">
        <f t="shared" si="9"/>
        <v>18793</v>
      </c>
    </row>
    <row r="71" spans="1:17" ht="22.5" customHeight="1" x14ac:dyDescent="0.45">
      <c r="A71" s="9">
        <v>63</v>
      </c>
      <c r="B71" s="106" t="s">
        <v>99</v>
      </c>
      <c r="C71" s="106" t="s">
        <v>222</v>
      </c>
      <c r="D71" s="106" t="s">
        <v>75</v>
      </c>
      <c r="E71" s="106" t="s">
        <v>19</v>
      </c>
      <c r="F71" s="106" t="s">
        <v>204</v>
      </c>
      <c r="G71" s="116">
        <v>20000</v>
      </c>
      <c r="H71" s="117">
        <v>0</v>
      </c>
      <c r="I71" s="117">
        <v>25</v>
      </c>
      <c r="J71" s="117">
        <v>574</v>
      </c>
      <c r="K71" s="117">
        <v>608</v>
      </c>
      <c r="L71" s="117">
        <v>0</v>
      </c>
      <c r="M71" s="117">
        <f t="shared" si="6"/>
        <v>1207</v>
      </c>
      <c r="N71" s="118">
        <f t="shared" si="9"/>
        <v>18793</v>
      </c>
      <c r="O71" s="95"/>
      <c r="P71" s="95"/>
      <c r="Q71" s="95"/>
    </row>
    <row r="72" spans="1:17" ht="22.5" customHeight="1" x14ac:dyDescent="0.45">
      <c r="A72" s="9">
        <v>64</v>
      </c>
      <c r="B72" s="106" t="s">
        <v>292</v>
      </c>
      <c r="C72" s="106" t="s">
        <v>222</v>
      </c>
      <c r="D72" s="106" t="s">
        <v>75</v>
      </c>
      <c r="E72" s="106" t="s">
        <v>19</v>
      </c>
      <c r="F72" s="106" t="s">
        <v>204</v>
      </c>
      <c r="G72" s="116">
        <v>20000</v>
      </c>
      <c r="H72" s="117">
        <v>0</v>
      </c>
      <c r="I72" s="117">
        <v>25</v>
      </c>
      <c r="J72" s="117">
        <v>574</v>
      </c>
      <c r="K72" s="117">
        <v>608</v>
      </c>
      <c r="L72" s="117">
        <v>0</v>
      </c>
      <c r="M72" s="117">
        <f t="shared" ref="M72" si="17">+H72+I72+J72+K72+L72</f>
        <v>1207</v>
      </c>
      <c r="N72" s="118">
        <f t="shared" ref="N72" si="18">+G72-M72</f>
        <v>18793</v>
      </c>
      <c r="O72" s="95"/>
      <c r="P72" s="95"/>
      <c r="Q72" s="95"/>
    </row>
    <row r="73" spans="1:17" ht="22.5" customHeight="1" x14ac:dyDescent="0.45">
      <c r="A73" s="9">
        <v>65</v>
      </c>
      <c r="B73" s="106" t="s">
        <v>293</v>
      </c>
      <c r="C73" s="106" t="s">
        <v>222</v>
      </c>
      <c r="D73" s="106" t="s">
        <v>75</v>
      </c>
      <c r="E73" s="106" t="s">
        <v>19</v>
      </c>
      <c r="F73" s="106" t="s">
        <v>204</v>
      </c>
      <c r="G73" s="116">
        <v>20000</v>
      </c>
      <c r="H73" s="117">
        <v>0</v>
      </c>
      <c r="I73" s="117">
        <v>25</v>
      </c>
      <c r="J73" s="117">
        <v>574</v>
      </c>
      <c r="K73" s="117">
        <v>608</v>
      </c>
      <c r="L73" s="117">
        <v>0</v>
      </c>
      <c r="M73" s="117">
        <f t="shared" ref="M73" si="19">+H73+I73+J73+K73+L73</f>
        <v>1207</v>
      </c>
      <c r="N73" s="118">
        <f t="shared" ref="N73" si="20">+G73-M73</f>
        <v>18793</v>
      </c>
      <c r="O73" s="95"/>
      <c r="P73" s="95"/>
      <c r="Q73" s="95"/>
    </row>
    <row r="74" spans="1:17" ht="22.5" customHeight="1" x14ac:dyDescent="0.45">
      <c r="A74" s="9">
        <v>66</v>
      </c>
      <c r="B74" s="106" t="s">
        <v>104</v>
      </c>
      <c r="C74" s="106" t="s">
        <v>222</v>
      </c>
      <c r="D74" s="106" t="s">
        <v>94</v>
      </c>
      <c r="E74" s="106" t="s">
        <v>19</v>
      </c>
      <c r="F74" s="106" t="s">
        <v>205</v>
      </c>
      <c r="G74" s="116">
        <v>18000</v>
      </c>
      <c r="H74" s="117">
        <v>0</v>
      </c>
      <c r="I74" s="117">
        <v>25</v>
      </c>
      <c r="J74" s="117">
        <v>516.6</v>
      </c>
      <c r="K74" s="117">
        <v>547.20000000000005</v>
      </c>
      <c r="L74" s="117">
        <v>0</v>
      </c>
      <c r="M74" s="117">
        <f t="shared" si="6"/>
        <v>1088.8000000000002</v>
      </c>
      <c r="N74" s="118">
        <f t="shared" si="9"/>
        <v>16911.2</v>
      </c>
    </row>
    <row r="75" spans="1:17" ht="25.5" customHeight="1" x14ac:dyDescent="0.45">
      <c r="A75" s="9">
        <v>67</v>
      </c>
      <c r="B75" s="106" t="s">
        <v>101</v>
      </c>
      <c r="C75" s="106" t="s">
        <v>243</v>
      </c>
      <c r="D75" s="106" t="s">
        <v>102</v>
      </c>
      <c r="E75" s="106" t="s">
        <v>19</v>
      </c>
      <c r="F75" s="106" t="s">
        <v>204</v>
      </c>
      <c r="G75" s="116">
        <v>16500</v>
      </c>
      <c r="H75" s="117">
        <v>0</v>
      </c>
      <c r="I75" s="117">
        <v>25</v>
      </c>
      <c r="J75" s="117">
        <v>473.55</v>
      </c>
      <c r="K75" s="117">
        <v>501.6</v>
      </c>
      <c r="L75" s="117">
        <v>0</v>
      </c>
      <c r="M75" s="117">
        <f t="shared" si="6"/>
        <v>1000.1500000000001</v>
      </c>
      <c r="N75" s="118">
        <f t="shared" si="9"/>
        <v>15499.85</v>
      </c>
    </row>
    <row r="76" spans="1:17" ht="25.5" customHeight="1" x14ac:dyDescent="0.45">
      <c r="A76" s="9">
        <v>68</v>
      </c>
      <c r="B76" s="106" t="s">
        <v>106</v>
      </c>
      <c r="C76" s="106" t="s">
        <v>222</v>
      </c>
      <c r="D76" s="106" t="s">
        <v>94</v>
      </c>
      <c r="E76" s="106" t="s">
        <v>19</v>
      </c>
      <c r="F76" s="106" t="s">
        <v>205</v>
      </c>
      <c r="G76" s="116">
        <v>15000</v>
      </c>
      <c r="H76" s="117">
        <v>0</v>
      </c>
      <c r="I76" s="117">
        <v>25</v>
      </c>
      <c r="J76" s="117">
        <v>430.5</v>
      </c>
      <c r="K76" s="117">
        <v>456</v>
      </c>
      <c r="L76" s="117">
        <v>0</v>
      </c>
      <c r="M76" s="117">
        <f t="shared" si="6"/>
        <v>911.5</v>
      </c>
      <c r="N76" s="118">
        <f t="shared" si="9"/>
        <v>14088.5</v>
      </c>
    </row>
    <row r="77" spans="1:17" ht="25.5" customHeight="1" x14ac:dyDescent="0.45">
      <c r="A77" s="9">
        <v>69</v>
      </c>
      <c r="B77" s="106" t="s">
        <v>107</v>
      </c>
      <c r="C77" s="106" t="s">
        <v>222</v>
      </c>
      <c r="D77" s="106" t="s">
        <v>94</v>
      </c>
      <c r="E77" s="106" t="s">
        <v>19</v>
      </c>
      <c r="F77" s="106" t="s">
        <v>205</v>
      </c>
      <c r="G77" s="116">
        <v>15000</v>
      </c>
      <c r="H77" s="117">
        <v>0</v>
      </c>
      <c r="I77" s="117">
        <v>25</v>
      </c>
      <c r="J77" s="117">
        <v>430.5</v>
      </c>
      <c r="K77" s="117">
        <v>456</v>
      </c>
      <c r="L77" s="117">
        <v>0</v>
      </c>
      <c r="M77" s="117">
        <v>911.5</v>
      </c>
      <c r="N77" s="118">
        <f t="shared" si="9"/>
        <v>14088.5</v>
      </c>
    </row>
    <row r="78" spans="1:17" ht="24" customHeight="1" x14ac:dyDescent="0.45">
      <c r="A78" s="9">
        <v>70</v>
      </c>
      <c r="B78" s="106" t="s">
        <v>108</v>
      </c>
      <c r="C78" s="106" t="s">
        <v>222</v>
      </c>
      <c r="D78" s="106" t="s">
        <v>94</v>
      </c>
      <c r="E78" s="106" t="s">
        <v>19</v>
      </c>
      <c r="F78" s="106" t="s">
        <v>205</v>
      </c>
      <c r="G78" s="116">
        <v>15000</v>
      </c>
      <c r="H78" s="117">
        <v>0</v>
      </c>
      <c r="I78" s="117">
        <v>25</v>
      </c>
      <c r="J78" s="117">
        <v>430.5</v>
      </c>
      <c r="K78" s="117">
        <v>456</v>
      </c>
      <c r="L78" s="117">
        <v>0</v>
      </c>
      <c r="M78" s="117">
        <f t="shared" ref="M78:M89" si="21">+H78+I78+J78+K78+L78</f>
        <v>911.5</v>
      </c>
      <c r="N78" s="118">
        <f t="shared" ref="N78:N89" si="22">+G78-M78</f>
        <v>14088.5</v>
      </c>
    </row>
    <row r="79" spans="1:17" ht="23.25" customHeight="1" x14ac:dyDescent="0.45">
      <c r="A79" s="9">
        <v>71</v>
      </c>
      <c r="B79" s="106" t="s">
        <v>103</v>
      </c>
      <c r="C79" s="106" t="s">
        <v>222</v>
      </c>
      <c r="D79" s="106" t="s">
        <v>94</v>
      </c>
      <c r="E79" s="106" t="s">
        <v>19</v>
      </c>
      <c r="F79" s="106" t="s">
        <v>205</v>
      </c>
      <c r="G79" s="146">
        <v>15000</v>
      </c>
      <c r="H79" s="118">
        <v>0</v>
      </c>
      <c r="I79" s="118">
        <v>25</v>
      </c>
      <c r="J79" s="118">
        <v>430.5</v>
      </c>
      <c r="K79" s="118">
        <v>456</v>
      </c>
      <c r="L79" s="118">
        <v>0</v>
      </c>
      <c r="M79" s="118">
        <f t="shared" si="21"/>
        <v>911.5</v>
      </c>
      <c r="N79" s="118">
        <f t="shared" si="22"/>
        <v>14088.5</v>
      </c>
    </row>
    <row r="80" spans="1:17" ht="23.25" customHeight="1" x14ac:dyDescent="0.45">
      <c r="A80" s="9">
        <v>72</v>
      </c>
      <c r="B80" s="106" t="s">
        <v>109</v>
      </c>
      <c r="C80" s="106" t="s">
        <v>222</v>
      </c>
      <c r="D80" s="106" t="s">
        <v>94</v>
      </c>
      <c r="E80" s="106" t="s">
        <v>19</v>
      </c>
      <c r="F80" s="106" t="s">
        <v>205</v>
      </c>
      <c r="G80" s="146">
        <v>15000</v>
      </c>
      <c r="H80" s="118">
        <v>0</v>
      </c>
      <c r="I80" s="118">
        <v>25</v>
      </c>
      <c r="J80" s="118">
        <v>430.5</v>
      </c>
      <c r="K80" s="118">
        <v>456</v>
      </c>
      <c r="L80" s="118">
        <v>0</v>
      </c>
      <c r="M80" s="118">
        <f t="shared" si="21"/>
        <v>911.5</v>
      </c>
      <c r="N80" s="118">
        <f t="shared" si="22"/>
        <v>14088.5</v>
      </c>
    </row>
    <row r="81" spans="1:14" ht="23.25" customHeight="1" x14ac:dyDescent="0.45">
      <c r="A81" s="9">
        <v>73</v>
      </c>
      <c r="B81" s="106" t="s">
        <v>105</v>
      </c>
      <c r="C81" s="106" t="s">
        <v>222</v>
      </c>
      <c r="D81" s="106" t="s">
        <v>94</v>
      </c>
      <c r="E81" s="106" t="s">
        <v>19</v>
      </c>
      <c r="F81" s="106" t="s">
        <v>205</v>
      </c>
      <c r="G81" s="116">
        <v>15000</v>
      </c>
      <c r="H81" s="117">
        <v>0</v>
      </c>
      <c r="I81" s="117">
        <v>25</v>
      </c>
      <c r="J81" s="117">
        <v>430.5</v>
      </c>
      <c r="K81" s="117">
        <v>456</v>
      </c>
      <c r="L81" s="117">
        <v>0</v>
      </c>
      <c r="M81" s="117">
        <f t="shared" si="21"/>
        <v>911.5</v>
      </c>
      <c r="N81" s="118">
        <f t="shared" si="22"/>
        <v>14088.5</v>
      </c>
    </row>
    <row r="82" spans="1:14" ht="23.25" customHeight="1" x14ac:dyDescent="0.45">
      <c r="A82" s="9">
        <v>74</v>
      </c>
      <c r="B82" s="106" t="s">
        <v>216</v>
      </c>
      <c r="C82" s="106" t="s">
        <v>222</v>
      </c>
      <c r="D82" s="106" t="s">
        <v>94</v>
      </c>
      <c r="E82" s="106" t="s">
        <v>19</v>
      </c>
      <c r="F82" s="106" t="s">
        <v>205</v>
      </c>
      <c r="G82" s="146">
        <v>15000</v>
      </c>
      <c r="H82" s="118">
        <v>0</v>
      </c>
      <c r="I82" s="118">
        <v>25</v>
      </c>
      <c r="J82" s="118">
        <v>430.5</v>
      </c>
      <c r="K82" s="118">
        <v>456</v>
      </c>
      <c r="L82" s="118">
        <v>0</v>
      </c>
      <c r="M82" s="118">
        <f t="shared" si="21"/>
        <v>911.5</v>
      </c>
      <c r="N82" s="118">
        <f t="shared" si="22"/>
        <v>14088.5</v>
      </c>
    </row>
    <row r="83" spans="1:14" ht="23.25" customHeight="1" x14ac:dyDescent="0.45">
      <c r="A83" s="9">
        <v>75</v>
      </c>
      <c r="B83" s="106" t="s">
        <v>239</v>
      </c>
      <c r="C83" s="106" t="s">
        <v>222</v>
      </c>
      <c r="D83" s="106" t="s">
        <v>94</v>
      </c>
      <c r="E83" s="106" t="s">
        <v>19</v>
      </c>
      <c r="F83" s="106" t="s">
        <v>205</v>
      </c>
      <c r="G83" s="146">
        <v>15000</v>
      </c>
      <c r="H83" s="118">
        <v>0</v>
      </c>
      <c r="I83" s="118">
        <v>25</v>
      </c>
      <c r="J83" s="118">
        <v>430.5</v>
      </c>
      <c r="K83" s="118">
        <v>456</v>
      </c>
      <c r="L83" s="118">
        <v>0</v>
      </c>
      <c r="M83" s="118">
        <f t="shared" si="21"/>
        <v>911.5</v>
      </c>
      <c r="N83" s="118">
        <f t="shared" si="22"/>
        <v>14088.5</v>
      </c>
    </row>
    <row r="84" spans="1:14" ht="21" customHeight="1" x14ac:dyDescent="0.45">
      <c r="A84" s="9">
        <v>76</v>
      </c>
      <c r="B84" s="106" t="s">
        <v>240</v>
      </c>
      <c r="C84" s="106" t="s">
        <v>222</v>
      </c>
      <c r="D84" s="106" t="s">
        <v>94</v>
      </c>
      <c r="E84" s="106" t="s">
        <v>19</v>
      </c>
      <c r="F84" s="106" t="s">
        <v>205</v>
      </c>
      <c r="G84" s="146">
        <v>15000</v>
      </c>
      <c r="H84" s="118">
        <v>0</v>
      </c>
      <c r="I84" s="118">
        <v>25</v>
      </c>
      <c r="J84" s="118">
        <v>430.5</v>
      </c>
      <c r="K84" s="118">
        <v>456</v>
      </c>
      <c r="L84" s="118">
        <v>0</v>
      </c>
      <c r="M84" s="118">
        <f t="shared" si="21"/>
        <v>911.5</v>
      </c>
      <c r="N84" s="118">
        <f t="shared" si="22"/>
        <v>14088.5</v>
      </c>
    </row>
    <row r="85" spans="1:14" ht="22.5" customHeight="1" x14ac:dyDescent="0.45">
      <c r="A85" s="9">
        <v>77</v>
      </c>
      <c r="B85" s="106" t="s">
        <v>217</v>
      </c>
      <c r="C85" s="106" t="s">
        <v>222</v>
      </c>
      <c r="D85" s="106" t="s">
        <v>94</v>
      </c>
      <c r="E85" s="106" t="s">
        <v>19</v>
      </c>
      <c r="F85" s="106" t="s">
        <v>205</v>
      </c>
      <c r="G85" s="116">
        <v>15000</v>
      </c>
      <c r="H85" s="117">
        <v>0</v>
      </c>
      <c r="I85" s="117">
        <v>25</v>
      </c>
      <c r="J85" s="117">
        <v>430.5</v>
      </c>
      <c r="K85" s="117">
        <v>456</v>
      </c>
      <c r="L85" s="117">
        <v>0</v>
      </c>
      <c r="M85" s="117">
        <f t="shared" si="21"/>
        <v>911.5</v>
      </c>
      <c r="N85" s="118">
        <f t="shared" si="22"/>
        <v>14088.5</v>
      </c>
    </row>
    <row r="86" spans="1:14" ht="22.5" x14ac:dyDescent="0.45">
      <c r="A86" s="9">
        <v>78</v>
      </c>
      <c r="B86" s="106" t="s">
        <v>218</v>
      </c>
      <c r="C86" s="106" t="s">
        <v>222</v>
      </c>
      <c r="D86" s="106" t="s">
        <v>94</v>
      </c>
      <c r="E86" s="106" t="s">
        <v>19</v>
      </c>
      <c r="F86" s="106" t="s">
        <v>205</v>
      </c>
      <c r="G86" s="116">
        <v>15000</v>
      </c>
      <c r="H86" s="117">
        <v>0</v>
      </c>
      <c r="I86" s="117">
        <v>25</v>
      </c>
      <c r="J86" s="117">
        <v>430.5</v>
      </c>
      <c r="K86" s="117">
        <v>456</v>
      </c>
      <c r="L86" s="117">
        <v>0</v>
      </c>
      <c r="M86" s="117">
        <f t="shared" si="21"/>
        <v>911.5</v>
      </c>
      <c r="N86" s="118">
        <f t="shared" si="22"/>
        <v>14088.5</v>
      </c>
    </row>
    <row r="87" spans="1:14" ht="22.5" x14ac:dyDescent="0.45">
      <c r="A87" s="9">
        <v>79</v>
      </c>
      <c r="B87" s="106" t="s">
        <v>241</v>
      </c>
      <c r="C87" s="106" t="s">
        <v>222</v>
      </c>
      <c r="D87" s="106" t="s">
        <v>94</v>
      </c>
      <c r="E87" s="106" t="s">
        <v>19</v>
      </c>
      <c r="F87" s="106" t="s">
        <v>205</v>
      </c>
      <c r="G87" s="116">
        <v>15000</v>
      </c>
      <c r="H87" s="118">
        <v>0</v>
      </c>
      <c r="I87" s="118">
        <v>25</v>
      </c>
      <c r="J87" s="118">
        <v>430.5</v>
      </c>
      <c r="K87" s="118">
        <v>456</v>
      </c>
      <c r="L87" s="118">
        <v>0</v>
      </c>
      <c r="M87" s="117">
        <f t="shared" si="21"/>
        <v>911.5</v>
      </c>
      <c r="N87" s="118">
        <f t="shared" si="22"/>
        <v>14088.5</v>
      </c>
    </row>
    <row r="88" spans="1:14" ht="27" customHeight="1" x14ac:dyDescent="0.45">
      <c r="A88" s="9">
        <v>80</v>
      </c>
      <c r="B88" s="106" t="s">
        <v>255</v>
      </c>
      <c r="C88" s="106" t="s">
        <v>222</v>
      </c>
      <c r="D88" s="106" t="s">
        <v>94</v>
      </c>
      <c r="E88" s="106" t="s">
        <v>19</v>
      </c>
      <c r="F88" s="106" t="s">
        <v>205</v>
      </c>
      <c r="G88" s="116">
        <v>15000</v>
      </c>
      <c r="H88" s="118">
        <v>0</v>
      </c>
      <c r="I88" s="118">
        <v>25</v>
      </c>
      <c r="J88" s="118">
        <v>430.5</v>
      </c>
      <c r="K88" s="118">
        <v>456</v>
      </c>
      <c r="L88" s="118">
        <v>0</v>
      </c>
      <c r="M88" s="117">
        <f t="shared" si="21"/>
        <v>911.5</v>
      </c>
      <c r="N88" s="118">
        <f t="shared" si="22"/>
        <v>14088.5</v>
      </c>
    </row>
    <row r="89" spans="1:14" ht="27" customHeight="1" x14ac:dyDescent="0.45">
      <c r="A89" s="9">
        <v>81</v>
      </c>
      <c r="B89" s="106" t="s">
        <v>110</v>
      </c>
      <c r="C89" s="106" t="s">
        <v>222</v>
      </c>
      <c r="D89" s="106" t="s">
        <v>94</v>
      </c>
      <c r="E89" s="106" t="s">
        <v>19</v>
      </c>
      <c r="F89" s="106" t="s">
        <v>205</v>
      </c>
      <c r="G89" s="146">
        <v>12000</v>
      </c>
      <c r="H89" s="118">
        <v>0</v>
      </c>
      <c r="I89" s="118">
        <v>25</v>
      </c>
      <c r="J89" s="118">
        <v>344.4</v>
      </c>
      <c r="K89" s="118">
        <v>364.8</v>
      </c>
      <c r="L89" s="118">
        <v>5030</v>
      </c>
      <c r="M89" s="118">
        <f t="shared" si="21"/>
        <v>5764.2</v>
      </c>
      <c r="N89" s="118">
        <f t="shared" si="22"/>
        <v>6235.8</v>
      </c>
    </row>
    <row r="90" spans="1:14" ht="27" customHeight="1" x14ac:dyDescent="0.45">
      <c r="A90" s="142" t="s">
        <v>208</v>
      </c>
      <c r="B90" s="143"/>
      <c r="C90" s="143"/>
      <c r="D90" s="143"/>
      <c r="E90" s="143"/>
      <c r="F90" s="144"/>
      <c r="G90" s="127">
        <f t="shared" ref="G90:N90" si="23">SUM(G9:G89)</f>
        <v>2863041.5</v>
      </c>
      <c r="H90" s="126">
        <f t="shared" si="23"/>
        <v>115082.72999999997</v>
      </c>
      <c r="I90" s="126">
        <f t="shared" si="23"/>
        <v>2025</v>
      </c>
      <c r="J90" s="126">
        <f t="shared" si="23"/>
        <v>82169.300000000017</v>
      </c>
      <c r="K90" s="126">
        <f t="shared" si="23"/>
        <v>84684.26999999999</v>
      </c>
      <c r="L90" s="115">
        <f t="shared" si="23"/>
        <v>40145.96</v>
      </c>
      <c r="M90" s="115">
        <f t="shared" si="23"/>
        <v>324107.25999999989</v>
      </c>
      <c r="N90" s="115">
        <f t="shared" si="23"/>
        <v>2538934.2400000007</v>
      </c>
    </row>
    <row r="92" spans="1:14" ht="22.5" x14ac:dyDescent="0.45">
      <c r="A92" s="14"/>
      <c r="B92" s="97"/>
      <c r="C92" s="97"/>
      <c r="D92" s="97"/>
      <c r="E92" s="97"/>
      <c r="F92" s="97"/>
      <c r="G92" s="128"/>
      <c r="H92" s="111"/>
      <c r="I92" s="111"/>
      <c r="J92" s="111"/>
      <c r="K92" s="111"/>
      <c r="L92" s="121"/>
      <c r="M92" s="121"/>
      <c r="N92" s="121"/>
    </row>
    <row r="93" spans="1:14" ht="22.5" x14ac:dyDescent="0.45">
      <c r="A93" s="18"/>
      <c r="B93" s="97"/>
      <c r="C93" s="97"/>
      <c r="D93" s="97"/>
      <c r="E93" s="97"/>
      <c r="F93" s="97"/>
      <c r="G93" s="129"/>
      <c r="H93" s="112"/>
      <c r="I93" s="112"/>
      <c r="J93" s="112"/>
      <c r="K93" s="113"/>
      <c r="L93" s="122"/>
      <c r="M93" s="122"/>
      <c r="N93" s="125"/>
    </row>
    <row r="94" spans="1:14" ht="123.75" customHeight="1" x14ac:dyDescent="0.45">
      <c r="A94" s="18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22"/>
      <c r="M94" s="122"/>
      <c r="N94" s="125"/>
    </row>
    <row r="95" spans="1:14" ht="137.25" customHeight="1" x14ac:dyDescent="0.45">
      <c r="A95" s="14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22"/>
      <c r="N95" s="125"/>
    </row>
    <row r="96" spans="1:14" ht="30.75" customHeight="1" x14ac:dyDescent="0.25"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23"/>
    </row>
  </sheetData>
  <sortState xmlns:xlrd2="http://schemas.microsoft.com/office/spreadsheetml/2017/richdata2" ref="A9:N89">
    <sortCondition descending="1" ref="G89"/>
  </sortState>
  <mergeCells count="6">
    <mergeCell ref="B95:L96"/>
    <mergeCell ref="A4:N4"/>
    <mergeCell ref="A5:N5"/>
    <mergeCell ref="A6:N6"/>
    <mergeCell ref="A1:O1"/>
    <mergeCell ref="B94:K9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9" fitToHeight="0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view="pageBreakPreview" topLeftCell="A22" zoomScale="50" zoomScaleNormal="51" zoomScaleSheetLayoutView="50" workbookViewId="0">
      <selection activeCell="A40" sqref="A40:N46"/>
    </sheetView>
  </sheetViews>
  <sheetFormatPr baseColWidth="10" defaultColWidth="11.42578125" defaultRowHeight="18.75" x14ac:dyDescent="0.3"/>
  <cols>
    <col min="1" max="1" width="8.7109375" style="22" customWidth="1"/>
    <col min="2" max="2" width="56.85546875" style="72" customWidth="1"/>
    <col min="3" max="3" width="106.28515625" customWidth="1"/>
    <col min="4" max="4" width="54.855468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17.28515625" customWidth="1"/>
    <col min="13" max="13" width="19.7109375" customWidth="1"/>
    <col min="14" max="14" width="22.140625" customWidth="1"/>
  </cols>
  <sheetData>
    <row r="1" spans="1:14" s="168" customFormat="1" ht="27" x14ac:dyDescent="0.5"/>
    <row r="2" spans="1:14" ht="27" x14ac:dyDescent="0.25">
      <c r="A2" s="156"/>
      <c r="B2" s="6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7.25" customHeight="1" x14ac:dyDescent="0.25">
      <c r="A3" s="157"/>
      <c r="B3" s="130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7" x14ac:dyDescent="0.25">
      <c r="A4" s="167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ht="27" x14ac:dyDescent="0.25">
      <c r="A5" s="162" t="s">
        <v>331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ht="27" x14ac:dyDescent="0.25">
      <c r="A6" s="167" t="s">
        <v>252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ht="22.5" x14ac:dyDescent="0.45">
      <c r="A7" s="56"/>
      <c r="B7" s="6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90" x14ac:dyDescent="0.45">
      <c r="A8" s="34" t="s">
        <v>1</v>
      </c>
      <c r="B8" s="34" t="s">
        <v>2</v>
      </c>
      <c r="C8" s="6" t="s">
        <v>3</v>
      </c>
      <c r="D8" s="6" t="s">
        <v>4</v>
      </c>
      <c r="E8" s="7" t="s">
        <v>5</v>
      </c>
      <c r="F8" s="7" t="s">
        <v>203</v>
      </c>
      <c r="G8" s="7" t="s">
        <v>207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22.5" x14ac:dyDescent="0.45">
      <c r="A9" s="36">
        <v>1</v>
      </c>
      <c r="B9" s="149" t="s">
        <v>20</v>
      </c>
      <c r="C9" s="99" t="s">
        <v>249</v>
      </c>
      <c r="D9" s="99" t="s">
        <v>25</v>
      </c>
      <c r="E9" s="100" t="s">
        <v>212</v>
      </c>
      <c r="F9" s="100" t="s">
        <v>205</v>
      </c>
      <c r="G9" s="101">
        <v>100000</v>
      </c>
      <c r="H9" s="102">
        <v>11767.91</v>
      </c>
      <c r="I9" s="102">
        <v>25</v>
      </c>
      <c r="J9" s="102">
        <v>2870</v>
      </c>
      <c r="K9" s="102">
        <v>3040</v>
      </c>
      <c r="L9" s="102">
        <v>1350.12</v>
      </c>
      <c r="M9" s="102">
        <f t="shared" ref="M9:M36" si="0">+H9+I9+J9+K9+L9</f>
        <v>19053.03</v>
      </c>
      <c r="N9" s="31">
        <f t="shared" ref="N9:N15" si="1">+G9-M9</f>
        <v>80946.97</v>
      </c>
    </row>
    <row r="10" spans="1:14" s="95" customFormat="1" ht="22.5" customHeight="1" x14ac:dyDescent="0.45">
      <c r="A10" s="158">
        <v>2</v>
      </c>
      <c r="B10" s="110" t="s">
        <v>17</v>
      </c>
      <c r="C10" s="106" t="s">
        <v>256</v>
      </c>
      <c r="D10" s="110" t="s">
        <v>27</v>
      </c>
      <c r="E10" s="106" t="s">
        <v>212</v>
      </c>
      <c r="F10" s="106" t="s">
        <v>204</v>
      </c>
      <c r="G10" s="131">
        <v>100000</v>
      </c>
      <c r="H10" s="108">
        <v>12105.44</v>
      </c>
      <c r="I10" s="108">
        <v>25</v>
      </c>
      <c r="J10" s="108">
        <v>2870</v>
      </c>
      <c r="K10" s="108">
        <v>3040</v>
      </c>
      <c r="L10" s="108">
        <v>0</v>
      </c>
      <c r="M10" s="108">
        <f t="shared" si="0"/>
        <v>18040.440000000002</v>
      </c>
      <c r="N10" s="145">
        <f t="shared" si="1"/>
        <v>81959.56</v>
      </c>
    </row>
    <row r="11" spans="1:14" ht="22.5" x14ac:dyDescent="0.45">
      <c r="A11" s="36">
        <v>3</v>
      </c>
      <c r="B11" s="149" t="s">
        <v>23</v>
      </c>
      <c r="C11" s="100" t="s">
        <v>223</v>
      </c>
      <c r="D11" s="100" t="s">
        <v>25</v>
      </c>
      <c r="E11" s="100" t="s">
        <v>212</v>
      </c>
      <c r="F11" s="100" t="s">
        <v>205</v>
      </c>
      <c r="G11" s="101">
        <v>85000</v>
      </c>
      <c r="H11" s="102">
        <v>8577.06</v>
      </c>
      <c r="I11" s="102">
        <v>25</v>
      </c>
      <c r="J11" s="102">
        <v>2439.5</v>
      </c>
      <c r="K11" s="102">
        <v>2584</v>
      </c>
      <c r="L11" s="102">
        <v>0</v>
      </c>
      <c r="M11" s="102">
        <f t="shared" si="0"/>
        <v>13625.56</v>
      </c>
      <c r="N11" s="12">
        <f t="shared" si="1"/>
        <v>71374.44</v>
      </c>
    </row>
    <row r="12" spans="1:14" ht="22.5" x14ac:dyDescent="0.45">
      <c r="A12" s="158">
        <v>4</v>
      </c>
      <c r="B12" s="153" t="s">
        <v>270</v>
      </c>
      <c r="C12" s="100" t="s">
        <v>271</v>
      </c>
      <c r="D12" s="100" t="s">
        <v>27</v>
      </c>
      <c r="E12" s="100" t="s">
        <v>212</v>
      </c>
      <c r="F12" s="100" t="s">
        <v>204</v>
      </c>
      <c r="G12" s="147">
        <v>75000</v>
      </c>
      <c r="H12" s="102">
        <v>6309.35</v>
      </c>
      <c r="I12" s="102">
        <v>25</v>
      </c>
      <c r="J12" s="102">
        <v>2152.5</v>
      </c>
      <c r="K12" s="102">
        <v>2280</v>
      </c>
      <c r="L12" s="102">
        <v>0</v>
      </c>
      <c r="M12" s="102">
        <f t="shared" ref="M12" si="2">+H12+I12+J12+K12+L12</f>
        <v>10766.85</v>
      </c>
      <c r="N12" s="12">
        <f t="shared" ref="N12" si="3">+G12-M12</f>
        <v>64233.15</v>
      </c>
    </row>
    <row r="13" spans="1:14" ht="22.5" x14ac:dyDescent="0.45">
      <c r="A13" s="36">
        <v>5</v>
      </c>
      <c r="B13" s="153" t="s">
        <v>29</v>
      </c>
      <c r="C13" s="100" t="s">
        <v>230</v>
      </c>
      <c r="D13" s="100" t="s">
        <v>25</v>
      </c>
      <c r="E13" s="100" t="s">
        <v>212</v>
      </c>
      <c r="F13" s="100" t="s">
        <v>205</v>
      </c>
      <c r="G13" s="147">
        <v>70000</v>
      </c>
      <c r="H13" s="102">
        <v>0</v>
      </c>
      <c r="I13" s="102">
        <v>25</v>
      </c>
      <c r="J13" s="102">
        <v>2009</v>
      </c>
      <c r="K13" s="102">
        <v>2128</v>
      </c>
      <c r="L13" s="102">
        <v>2700.24</v>
      </c>
      <c r="M13" s="102">
        <f t="shared" si="0"/>
        <v>6862.24</v>
      </c>
      <c r="N13" s="12">
        <f t="shared" si="1"/>
        <v>63137.760000000002</v>
      </c>
    </row>
    <row r="14" spans="1:14" ht="22.5" x14ac:dyDescent="0.45">
      <c r="A14" s="158">
        <v>6</v>
      </c>
      <c r="B14" s="153" t="s">
        <v>33</v>
      </c>
      <c r="C14" s="100" t="s">
        <v>228</v>
      </c>
      <c r="D14" s="100" t="s">
        <v>27</v>
      </c>
      <c r="E14" s="100" t="s">
        <v>212</v>
      </c>
      <c r="F14" s="100" t="s">
        <v>204</v>
      </c>
      <c r="G14" s="101">
        <v>60000</v>
      </c>
      <c r="H14" s="102">
        <v>3486.65</v>
      </c>
      <c r="I14" s="102">
        <v>25</v>
      </c>
      <c r="J14" s="102">
        <v>1722</v>
      </c>
      <c r="K14" s="102">
        <v>1824</v>
      </c>
      <c r="L14" s="102">
        <v>0</v>
      </c>
      <c r="M14" s="102">
        <f t="shared" si="0"/>
        <v>7057.65</v>
      </c>
      <c r="N14" s="12">
        <f t="shared" si="1"/>
        <v>52942.35</v>
      </c>
    </row>
    <row r="15" spans="1:14" ht="22.5" x14ac:dyDescent="0.45">
      <c r="A15" s="36">
        <v>7</v>
      </c>
      <c r="B15" s="154" t="s">
        <v>46</v>
      </c>
      <c r="C15" s="100" t="s">
        <v>232</v>
      </c>
      <c r="D15" s="100" t="s">
        <v>25</v>
      </c>
      <c r="E15" s="100" t="s">
        <v>212</v>
      </c>
      <c r="F15" s="100" t="s">
        <v>205</v>
      </c>
      <c r="G15" s="101">
        <v>60000</v>
      </c>
      <c r="H15" s="102">
        <v>3486.65</v>
      </c>
      <c r="I15" s="102">
        <v>25</v>
      </c>
      <c r="J15" s="102">
        <v>1722</v>
      </c>
      <c r="K15" s="102">
        <v>1824</v>
      </c>
      <c r="L15" s="102">
        <v>0</v>
      </c>
      <c r="M15" s="102">
        <f t="shared" si="0"/>
        <v>7057.65</v>
      </c>
      <c r="N15" s="12">
        <f t="shared" si="1"/>
        <v>52942.35</v>
      </c>
    </row>
    <row r="16" spans="1:14" ht="22.5" x14ac:dyDescent="0.45">
      <c r="A16" s="158">
        <v>8</v>
      </c>
      <c r="B16" s="153" t="s">
        <v>242</v>
      </c>
      <c r="C16" s="100" t="s">
        <v>226</v>
      </c>
      <c r="D16" s="100" t="s">
        <v>125</v>
      </c>
      <c r="E16" s="100" t="s">
        <v>212</v>
      </c>
      <c r="F16" s="100" t="s">
        <v>205</v>
      </c>
      <c r="G16" s="101">
        <v>50000</v>
      </c>
      <c r="H16" s="102">
        <v>1854</v>
      </c>
      <c r="I16" s="102">
        <v>25</v>
      </c>
      <c r="J16" s="102">
        <v>1435</v>
      </c>
      <c r="K16" s="102">
        <v>1520</v>
      </c>
      <c r="L16" s="102">
        <v>0</v>
      </c>
      <c r="M16" s="102">
        <f t="shared" si="0"/>
        <v>4834</v>
      </c>
      <c r="N16" s="12">
        <f t="shared" ref="N16:N29" si="4">+G16-M16</f>
        <v>45166</v>
      </c>
    </row>
    <row r="17" spans="1:14" ht="22.5" x14ac:dyDescent="0.45">
      <c r="A17" s="36">
        <v>9</v>
      </c>
      <c r="B17" s="153" t="s">
        <v>261</v>
      </c>
      <c r="C17" s="100" t="s">
        <v>226</v>
      </c>
      <c r="D17" s="100" t="s">
        <v>343</v>
      </c>
      <c r="E17" s="100" t="s">
        <v>212</v>
      </c>
      <c r="F17" s="100" t="s">
        <v>205</v>
      </c>
      <c r="G17" s="101">
        <v>48000</v>
      </c>
      <c r="H17" s="102">
        <v>1571.73</v>
      </c>
      <c r="I17" s="102">
        <v>25</v>
      </c>
      <c r="J17" s="102">
        <v>1377.6</v>
      </c>
      <c r="K17" s="102">
        <v>1459.2</v>
      </c>
      <c r="L17" s="102">
        <v>0</v>
      </c>
      <c r="M17" s="102">
        <f t="shared" si="0"/>
        <v>4433.53</v>
      </c>
      <c r="N17" s="12">
        <f t="shared" si="4"/>
        <v>43566.47</v>
      </c>
    </row>
    <row r="18" spans="1:14" ht="22.5" x14ac:dyDescent="0.45">
      <c r="A18" s="158">
        <v>10</v>
      </c>
      <c r="B18" s="154" t="s">
        <v>47</v>
      </c>
      <c r="C18" s="100" t="s">
        <v>250</v>
      </c>
      <c r="D18" s="100" t="s">
        <v>263</v>
      </c>
      <c r="E18" s="100" t="s">
        <v>212</v>
      </c>
      <c r="F18" s="100" t="s">
        <v>204</v>
      </c>
      <c r="G18" s="101">
        <v>45000</v>
      </c>
      <c r="H18" s="102">
        <v>1148.33</v>
      </c>
      <c r="I18" s="102">
        <v>25</v>
      </c>
      <c r="J18" s="102">
        <v>1291.5</v>
      </c>
      <c r="K18" s="102">
        <v>1368</v>
      </c>
      <c r="L18" s="102">
        <v>0</v>
      </c>
      <c r="M18" s="102">
        <f t="shared" si="0"/>
        <v>3832.83</v>
      </c>
      <c r="N18" s="12">
        <f t="shared" si="4"/>
        <v>41167.17</v>
      </c>
    </row>
    <row r="19" spans="1:14" ht="22.5" x14ac:dyDescent="0.45">
      <c r="A19" s="36">
        <v>11</v>
      </c>
      <c r="B19" s="154" t="s">
        <v>332</v>
      </c>
      <c r="C19" s="100" t="s">
        <v>333</v>
      </c>
      <c r="D19" s="100" t="s">
        <v>56</v>
      </c>
      <c r="E19" s="100" t="s">
        <v>212</v>
      </c>
      <c r="F19" s="100" t="s">
        <v>204</v>
      </c>
      <c r="G19" s="101">
        <v>45000</v>
      </c>
      <c r="H19" s="102">
        <v>1148.33</v>
      </c>
      <c r="I19" s="102">
        <v>25</v>
      </c>
      <c r="J19" s="102">
        <v>1291.5</v>
      </c>
      <c r="K19" s="102">
        <v>1368</v>
      </c>
      <c r="L19" s="102">
        <v>0</v>
      </c>
      <c r="M19" s="102">
        <f t="shared" ref="M19" si="5">+H19+I19+J19+K19+L19</f>
        <v>3832.83</v>
      </c>
      <c r="N19" s="12">
        <f t="shared" si="4"/>
        <v>41167.17</v>
      </c>
    </row>
    <row r="20" spans="1:14" ht="22.5" x14ac:dyDescent="0.45">
      <c r="A20" s="158">
        <v>12</v>
      </c>
      <c r="B20" s="154" t="s">
        <v>308</v>
      </c>
      <c r="C20" s="100" t="s">
        <v>309</v>
      </c>
      <c r="D20" s="100" t="s">
        <v>25</v>
      </c>
      <c r="E20" s="100" t="s">
        <v>212</v>
      </c>
      <c r="F20" s="100" t="s">
        <v>205</v>
      </c>
      <c r="G20" s="147">
        <v>45000</v>
      </c>
      <c r="H20" s="102">
        <v>1148.33</v>
      </c>
      <c r="I20" s="102">
        <v>25</v>
      </c>
      <c r="J20" s="102">
        <v>1291.5</v>
      </c>
      <c r="K20" s="102">
        <v>1368</v>
      </c>
      <c r="L20" s="102">
        <v>0</v>
      </c>
      <c r="M20" s="102">
        <f t="shared" ref="M20" si="6">+H20+I20+J20+K20+L20</f>
        <v>3832.83</v>
      </c>
      <c r="N20" s="12">
        <f>+G20-M20</f>
        <v>41167.17</v>
      </c>
    </row>
    <row r="21" spans="1:14" ht="22.5" x14ac:dyDescent="0.45">
      <c r="A21" s="36">
        <v>13</v>
      </c>
      <c r="B21" s="154" t="s">
        <v>53</v>
      </c>
      <c r="C21" s="100" t="s">
        <v>224</v>
      </c>
      <c r="D21" s="100" t="s">
        <v>32</v>
      </c>
      <c r="E21" s="100" t="s">
        <v>212</v>
      </c>
      <c r="F21" s="100" t="s">
        <v>204</v>
      </c>
      <c r="G21" s="101">
        <v>40000</v>
      </c>
      <c r="H21" s="102">
        <v>442.65</v>
      </c>
      <c r="I21" s="102">
        <v>25</v>
      </c>
      <c r="J21" s="102">
        <v>1148</v>
      </c>
      <c r="K21" s="102">
        <v>1216</v>
      </c>
      <c r="L21" s="102">
        <v>0</v>
      </c>
      <c r="M21" s="102">
        <f t="shared" si="0"/>
        <v>2831.65</v>
      </c>
      <c r="N21" s="12">
        <f t="shared" si="4"/>
        <v>37168.35</v>
      </c>
    </row>
    <row r="22" spans="1:14" ht="22.5" x14ac:dyDescent="0.45">
      <c r="A22" s="158">
        <v>14</v>
      </c>
      <c r="B22" s="154" t="s">
        <v>54</v>
      </c>
      <c r="C22" s="100" t="s">
        <v>231</v>
      </c>
      <c r="D22" s="100" t="s">
        <v>32</v>
      </c>
      <c r="E22" s="100" t="s">
        <v>212</v>
      </c>
      <c r="F22" s="100" t="s">
        <v>204</v>
      </c>
      <c r="G22" s="101">
        <v>40000</v>
      </c>
      <c r="H22" s="102">
        <v>442.65</v>
      </c>
      <c r="I22" s="102">
        <v>25</v>
      </c>
      <c r="J22" s="102">
        <v>1148</v>
      </c>
      <c r="K22" s="102">
        <v>1216</v>
      </c>
      <c r="L22" s="102">
        <v>0</v>
      </c>
      <c r="M22" s="102">
        <f t="shared" si="0"/>
        <v>2831.65</v>
      </c>
      <c r="N22" s="12">
        <f t="shared" si="4"/>
        <v>37168.35</v>
      </c>
    </row>
    <row r="23" spans="1:14" ht="22.5" x14ac:dyDescent="0.45">
      <c r="A23" s="36">
        <v>15</v>
      </c>
      <c r="B23" s="153" t="s">
        <v>262</v>
      </c>
      <c r="C23" s="100" t="s">
        <v>223</v>
      </c>
      <c r="D23" s="100" t="s">
        <v>40</v>
      </c>
      <c r="E23" s="100" t="s">
        <v>212</v>
      </c>
      <c r="F23" s="100" t="s">
        <v>205</v>
      </c>
      <c r="G23" s="101">
        <v>40000</v>
      </c>
      <c r="H23" s="102">
        <v>442.65</v>
      </c>
      <c r="I23" s="102">
        <v>25</v>
      </c>
      <c r="J23" s="102">
        <v>1148</v>
      </c>
      <c r="K23" s="102">
        <v>1216</v>
      </c>
      <c r="L23" s="102">
        <v>0</v>
      </c>
      <c r="M23" s="102">
        <f t="shared" si="0"/>
        <v>2831.65</v>
      </c>
      <c r="N23" s="12">
        <f t="shared" si="4"/>
        <v>37168.35</v>
      </c>
    </row>
    <row r="24" spans="1:14" ht="22.5" x14ac:dyDescent="0.45">
      <c r="A24" s="158">
        <v>16</v>
      </c>
      <c r="B24" s="153" t="s">
        <v>251</v>
      </c>
      <c r="C24" s="100" t="s">
        <v>250</v>
      </c>
      <c r="D24" s="100" t="s">
        <v>40</v>
      </c>
      <c r="E24" s="100" t="s">
        <v>212</v>
      </c>
      <c r="F24" s="100" t="s">
        <v>204</v>
      </c>
      <c r="G24" s="101">
        <v>40000</v>
      </c>
      <c r="H24" s="102">
        <v>442.65</v>
      </c>
      <c r="I24" s="102">
        <v>25</v>
      </c>
      <c r="J24" s="102">
        <v>1148</v>
      </c>
      <c r="K24" s="102">
        <v>1216</v>
      </c>
      <c r="L24" s="102">
        <v>0</v>
      </c>
      <c r="M24" s="102">
        <f t="shared" si="0"/>
        <v>2831.65</v>
      </c>
      <c r="N24" s="12">
        <f t="shared" si="4"/>
        <v>37168.35</v>
      </c>
    </row>
    <row r="25" spans="1:14" ht="22.5" x14ac:dyDescent="0.45">
      <c r="A25" s="36">
        <v>17</v>
      </c>
      <c r="B25" s="153" t="s">
        <v>272</v>
      </c>
      <c r="C25" s="100" t="s">
        <v>273</v>
      </c>
      <c r="D25" s="100" t="s">
        <v>278</v>
      </c>
      <c r="E25" s="100" t="s">
        <v>212</v>
      </c>
      <c r="F25" s="100" t="s">
        <v>205</v>
      </c>
      <c r="G25" s="147">
        <v>40000</v>
      </c>
      <c r="H25" s="102">
        <v>442.65</v>
      </c>
      <c r="I25" s="102">
        <v>25</v>
      </c>
      <c r="J25" s="102">
        <v>1148</v>
      </c>
      <c r="K25" s="102">
        <v>1216</v>
      </c>
      <c r="L25" s="102">
        <v>0</v>
      </c>
      <c r="M25" s="102">
        <f t="shared" ref="M25" si="7">+H25+I25+J25+K25+L25</f>
        <v>2831.65</v>
      </c>
      <c r="N25" s="12">
        <f t="shared" ref="N25" si="8">+G25-M25</f>
        <v>37168.35</v>
      </c>
    </row>
    <row r="26" spans="1:14" ht="22.5" x14ac:dyDescent="0.45">
      <c r="A26" s="158">
        <v>18</v>
      </c>
      <c r="B26" s="153" t="s">
        <v>274</v>
      </c>
      <c r="C26" s="100" t="s">
        <v>275</v>
      </c>
      <c r="D26" s="100" t="s">
        <v>276</v>
      </c>
      <c r="E26" s="100" t="s">
        <v>212</v>
      </c>
      <c r="F26" s="100" t="s">
        <v>204</v>
      </c>
      <c r="G26" s="147">
        <v>40000</v>
      </c>
      <c r="H26" s="102">
        <v>442.65</v>
      </c>
      <c r="I26" s="102">
        <v>25</v>
      </c>
      <c r="J26" s="102">
        <v>1148</v>
      </c>
      <c r="K26" s="102">
        <v>1216</v>
      </c>
      <c r="L26" s="102">
        <v>0</v>
      </c>
      <c r="M26" s="102">
        <f t="shared" ref="M26" si="9">+H26+I26+J26+K26+L26</f>
        <v>2831.65</v>
      </c>
      <c r="N26" s="12">
        <f t="shared" ref="N26" si="10">+G26-M26</f>
        <v>37168.35</v>
      </c>
    </row>
    <row r="27" spans="1:14" ht="22.5" x14ac:dyDescent="0.45">
      <c r="A27" s="36">
        <v>19</v>
      </c>
      <c r="B27" s="153" t="s">
        <v>307</v>
      </c>
      <c r="C27" s="100" t="s">
        <v>227</v>
      </c>
      <c r="D27" s="100" t="s">
        <v>276</v>
      </c>
      <c r="E27" s="100" t="s">
        <v>212</v>
      </c>
      <c r="F27" s="100" t="s">
        <v>204</v>
      </c>
      <c r="G27" s="147">
        <v>40000</v>
      </c>
      <c r="H27" s="102">
        <v>442.65</v>
      </c>
      <c r="I27" s="102">
        <v>25</v>
      </c>
      <c r="J27" s="102">
        <v>1148</v>
      </c>
      <c r="K27" s="102">
        <v>1216</v>
      </c>
      <c r="L27" s="102">
        <v>0</v>
      </c>
      <c r="M27" s="102">
        <f t="shared" ref="M27" si="11">+H27+I27+J27+K27+L27</f>
        <v>2831.65</v>
      </c>
      <c r="N27" s="12">
        <f t="shared" ref="N27" si="12">+G27-M27</f>
        <v>37168.35</v>
      </c>
    </row>
    <row r="28" spans="1:14" ht="22.5" x14ac:dyDescent="0.45">
      <c r="A28" s="158">
        <v>20</v>
      </c>
      <c r="B28" s="154" t="s">
        <v>59</v>
      </c>
      <c r="C28" s="100" t="s">
        <v>230</v>
      </c>
      <c r="D28" s="100" t="s">
        <v>32</v>
      </c>
      <c r="E28" s="100" t="s">
        <v>212</v>
      </c>
      <c r="F28" s="100" t="s">
        <v>204</v>
      </c>
      <c r="G28" s="101">
        <v>36000</v>
      </c>
      <c r="H28" s="102">
        <v>0</v>
      </c>
      <c r="I28" s="102">
        <v>25</v>
      </c>
      <c r="J28" s="102">
        <v>1033.2</v>
      </c>
      <c r="K28" s="102">
        <v>1094.4000000000001</v>
      </c>
      <c r="L28" s="102">
        <v>0</v>
      </c>
      <c r="M28" s="102">
        <f t="shared" si="0"/>
        <v>2152.6000000000004</v>
      </c>
      <c r="N28" s="12">
        <f t="shared" si="4"/>
        <v>33847.4</v>
      </c>
    </row>
    <row r="29" spans="1:14" ht="22.5" x14ac:dyDescent="0.45">
      <c r="A29" s="36">
        <v>21</v>
      </c>
      <c r="B29" s="154" t="s">
        <v>60</v>
      </c>
      <c r="C29" s="100" t="s">
        <v>230</v>
      </c>
      <c r="D29" s="100" t="s">
        <v>32</v>
      </c>
      <c r="E29" s="100" t="s">
        <v>212</v>
      </c>
      <c r="F29" s="100" t="s">
        <v>205</v>
      </c>
      <c r="G29" s="101">
        <v>35000</v>
      </c>
      <c r="H29" s="102">
        <v>0</v>
      </c>
      <c r="I29" s="102">
        <v>25</v>
      </c>
      <c r="J29" s="102">
        <v>1004.5</v>
      </c>
      <c r="K29" s="102">
        <v>1064</v>
      </c>
      <c r="L29" s="102">
        <v>0</v>
      </c>
      <c r="M29" s="102">
        <f t="shared" si="0"/>
        <v>2093.5</v>
      </c>
      <c r="N29" s="12">
        <f t="shared" si="4"/>
        <v>32906.5</v>
      </c>
    </row>
    <row r="30" spans="1:14" ht="22.5" x14ac:dyDescent="0.45">
      <c r="A30" s="158">
        <v>22</v>
      </c>
      <c r="B30" s="161" t="s">
        <v>71</v>
      </c>
      <c r="C30" s="161" t="s">
        <v>220</v>
      </c>
      <c r="D30" s="161" t="s">
        <v>344</v>
      </c>
      <c r="E30" s="100" t="s">
        <v>212</v>
      </c>
      <c r="F30" s="100" t="s">
        <v>204</v>
      </c>
      <c r="G30" s="101">
        <v>35000</v>
      </c>
      <c r="H30" s="102">
        <v>0</v>
      </c>
      <c r="I30" s="102">
        <v>25</v>
      </c>
      <c r="J30" s="102">
        <v>1004.5</v>
      </c>
      <c r="K30" s="102">
        <v>1064</v>
      </c>
      <c r="L30" s="102">
        <v>0</v>
      </c>
      <c r="M30" s="102">
        <f t="shared" si="0"/>
        <v>2093.5</v>
      </c>
      <c r="N30" s="12">
        <f t="shared" ref="N30:N36" si="13">+G30-M30</f>
        <v>32906.5</v>
      </c>
    </row>
    <row r="31" spans="1:14" ht="22.5" x14ac:dyDescent="0.45">
      <c r="A31" s="36">
        <v>23</v>
      </c>
      <c r="B31" s="153" t="s">
        <v>300</v>
      </c>
      <c r="C31" s="100" t="s">
        <v>232</v>
      </c>
      <c r="D31" s="100" t="s">
        <v>40</v>
      </c>
      <c r="E31" s="100" t="s">
        <v>212</v>
      </c>
      <c r="F31" s="100" t="s">
        <v>205</v>
      </c>
      <c r="G31" s="101">
        <v>35000</v>
      </c>
      <c r="H31" s="102">
        <v>0</v>
      </c>
      <c r="I31" s="102">
        <v>25</v>
      </c>
      <c r="J31" s="102">
        <v>1004.5</v>
      </c>
      <c r="K31" s="102">
        <v>1064</v>
      </c>
      <c r="L31" s="102">
        <v>0</v>
      </c>
      <c r="M31" s="102">
        <f t="shared" ref="M31" si="14">+H31+I31+J31+K31+L31</f>
        <v>2093.5</v>
      </c>
      <c r="N31" s="12">
        <f t="shared" ref="N31" si="15">+G31-M31</f>
        <v>32906.5</v>
      </c>
    </row>
    <row r="32" spans="1:14" ht="22.5" x14ac:dyDescent="0.45">
      <c r="A32" s="158">
        <v>24</v>
      </c>
      <c r="B32" s="153" t="s">
        <v>277</v>
      </c>
      <c r="C32" s="100" t="s">
        <v>223</v>
      </c>
      <c r="D32" s="100" t="s">
        <v>181</v>
      </c>
      <c r="E32" s="100" t="s">
        <v>212</v>
      </c>
      <c r="F32" s="100" t="s">
        <v>205</v>
      </c>
      <c r="G32" s="147">
        <v>30000</v>
      </c>
      <c r="H32" s="102">
        <v>0</v>
      </c>
      <c r="I32" s="102">
        <v>25</v>
      </c>
      <c r="J32" s="102">
        <v>861</v>
      </c>
      <c r="K32" s="102">
        <v>912</v>
      </c>
      <c r="L32" s="102">
        <v>0</v>
      </c>
      <c r="M32" s="102">
        <f t="shared" ref="M32" si="16">+H32+I32+J32+K32+L32</f>
        <v>1798</v>
      </c>
      <c r="N32" s="12">
        <f t="shared" ref="N32" si="17">+G32-M32</f>
        <v>28202</v>
      </c>
    </row>
    <row r="33" spans="1:14" ht="22.5" x14ac:dyDescent="0.45">
      <c r="A33" s="36">
        <v>25</v>
      </c>
      <c r="B33" s="153" t="s">
        <v>219</v>
      </c>
      <c r="C33" s="100" t="s">
        <v>228</v>
      </c>
      <c r="D33" s="100" t="s">
        <v>200</v>
      </c>
      <c r="E33" s="100" t="s">
        <v>212</v>
      </c>
      <c r="F33" s="100" t="s">
        <v>204</v>
      </c>
      <c r="G33" s="101">
        <v>30000</v>
      </c>
      <c r="H33" s="102">
        <v>0</v>
      </c>
      <c r="I33" s="102">
        <v>25</v>
      </c>
      <c r="J33" s="102">
        <v>861</v>
      </c>
      <c r="K33" s="102">
        <v>912</v>
      </c>
      <c r="L33" s="102">
        <v>0</v>
      </c>
      <c r="M33" s="102">
        <f t="shared" si="0"/>
        <v>1798</v>
      </c>
      <c r="N33" s="12">
        <f t="shared" si="13"/>
        <v>28202</v>
      </c>
    </row>
    <row r="34" spans="1:14" ht="22.5" x14ac:dyDescent="0.45">
      <c r="A34" s="158">
        <v>26</v>
      </c>
      <c r="B34" s="153" t="s">
        <v>79</v>
      </c>
      <c r="C34" s="100" t="s">
        <v>226</v>
      </c>
      <c r="D34" s="100" t="s">
        <v>32</v>
      </c>
      <c r="E34" s="100" t="s">
        <v>212</v>
      </c>
      <c r="F34" s="100" t="s">
        <v>205</v>
      </c>
      <c r="G34" s="101">
        <v>30000</v>
      </c>
      <c r="H34" s="102">
        <v>0</v>
      </c>
      <c r="I34" s="102">
        <v>25</v>
      </c>
      <c r="J34" s="102">
        <v>861</v>
      </c>
      <c r="K34" s="102">
        <v>912</v>
      </c>
      <c r="L34" s="102">
        <v>0</v>
      </c>
      <c r="M34" s="102">
        <f t="shared" si="0"/>
        <v>1798</v>
      </c>
      <c r="N34" s="12">
        <f t="shared" si="13"/>
        <v>28202</v>
      </c>
    </row>
    <row r="35" spans="1:14" ht="22.5" x14ac:dyDescent="0.45">
      <c r="A35" s="36">
        <v>27</v>
      </c>
      <c r="B35" s="153" t="s">
        <v>209</v>
      </c>
      <c r="C35" s="100" t="s">
        <v>228</v>
      </c>
      <c r="D35" s="100" t="s">
        <v>200</v>
      </c>
      <c r="E35" s="100" t="s">
        <v>212</v>
      </c>
      <c r="F35" s="100" t="s">
        <v>204</v>
      </c>
      <c r="G35" s="101">
        <v>30000</v>
      </c>
      <c r="H35" s="102">
        <v>0</v>
      </c>
      <c r="I35" s="102">
        <v>25</v>
      </c>
      <c r="J35" s="102">
        <v>861</v>
      </c>
      <c r="K35" s="102">
        <v>912</v>
      </c>
      <c r="L35" s="102">
        <v>0</v>
      </c>
      <c r="M35" s="102">
        <f t="shared" si="0"/>
        <v>1798</v>
      </c>
      <c r="N35" s="12">
        <f t="shared" si="13"/>
        <v>28202</v>
      </c>
    </row>
    <row r="36" spans="1:14" ht="22.5" x14ac:dyDescent="0.45">
      <c r="A36" s="158">
        <v>28</v>
      </c>
      <c r="B36" s="155" t="s">
        <v>210</v>
      </c>
      <c r="C36" s="100" t="s">
        <v>228</v>
      </c>
      <c r="D36" s="103" t="s">
        <v>200</v>
      </c>
      <c r="E36" s="100" t="s">
        <v>212</v>
      </c>
      <c r="F36" s="100" t="s">
        <v>204</v>
      </c>
      <c r="G36" s="101">
        <v>30000</v>
      </c>
      <c r="H36" s="102">
        <v>0</v>
      </c>
      <c r="I36" s="102">
        <v>25</v>
      </c>
      <c r="J36" s="102">
        <v>861</v>
      </c>
      <c r="K36" s="102">
        <v>912</v>
      </c>
      <c r="L36" s="102">
        <v>0</v>
      </c>
      <c r="M36" s="102">
        <f t="shared" si="0"/>
        <v>1798</v>
      </c>
      <c r="N36" s="12">
        <f t="shared" si="13"/>
        <v>28202</v>
      </c>
    </row>
    <row r="37" spans="1:14" ht="22.5" x14ac:dyDescent="0.45">
      <c r="A37" s="165" t="s">
        <v>208</v>
      </c>
      <c r="B37" s="166"/>
      <c r="C37" s="166"/>
      <c r="D37" s="166"/>
      <c r="E37" s="166"/>
      <c r="F37" s="166"/>
      <c r="G37" s="37">
        <f t="shared" ref="G37:N37" si="18">SUM(G9:G36)</f>
        <v>1354000</v>
      </c>
      <c r="H37" s="37">
        <f t="shared" si="18"/>
        <v>55702.330000000016</v>
      </c>
      <c r="I37" s="37">
        <f t="shared" si="18"/>
        <v>700</v>
      </c>
      <c r="J37" s="37">
        <f t="shared" si="18"/>
        <v>38859.800000000003</v>
      </c>
      <c r="K37" s="37">
        <f t="shared" si="18"/>
        <v>41161.599999999999</v>
      </c>
      <c r="L37" s="37">
        <f t="shared" si="18"/>
        <v>4050.3599999999997</v>
      </c>
      <c r="M37" s="37">
        <f t="shared" si="18"/>
        <v>140474.08999999997</v>
      </c>
      <c r="N37" s="37">
        <f t="shared" si="18"/>
        <v>1213525.9099999999</v>
      </c>
    </row>
    <row r="39" spans="1:14" ht="20.25" x14ac:dyDescent="0.4">
      <c r="A39" s="43"/>
      <c r="B39" s="69"/>
      <c r="C39" s="40"/>
      <c r="D39" s="40"/>
      <c r="E39" s="40"/>
      <c r="F39" s="40"/>
      <c r="G39" s="41"/>
      <c r="H39" s="42"/>
      <c r="I39" s="42"/>
      <c r="J39" s="42"/>
      <c r="K39" s="42"/>
      <c r="L39" s="42"/>
      <c r="M39" s="42"/>
      <c r="N39" s="42"/>
    </row>
    <row r="40" spans="1:14" ht="20.25" customHeight="1" x14ac:dyDescent="0.25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</row>
    <row r="41" spans="1:14" ht="20.25" customHeight="1" x14ac:dyDescent="0.25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</row>
    <row r="42" spans="1:14" ht="20.25" customHeight="1" x14ac:dyDescent="0.25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</row>
    <row r="43" spans="1:14" ht="20.25" customHeight="1" x14ac:dyDescent="0.25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</row>
    <row r="44" spans="1:14" ht="24.75" customHeight="1" x14ac:dyDescent="0.25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</row>
    <row r="45" spans="1:14" ht="27" customHeight="1" x14ac:dyDescent="0.25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</row>
    <row r="46" spans="1:14" ht="141.75" customHeight="1" x14ac:dyDescent="0.25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</row>
    <row r="47" spans="1:14" ht="22.5" x14ac:dyDescent="0.45">
      <c r="A47" s="43"/>
      <c r="B47" s="70"/>
      <c r="C47" s="44"/>
      <c r="D47" s="44"/>
      <c r="E47" s="44"/>
      <c r="F47" s="44"/>
      <c r="G47" s="45"/>
      <c r="H47" s="45"/>
      <c r="I47" s="179"/>
      <c r="J47" s="179"/>
      <c r="K47" s="46"/>
      <c r="L47" s="46"/>
      <c r="M47" s="46"/>
      <c r="N47" s="42"/>
    </row>
    <row r="48" spans="1:14" ht="22.5" x14ac:dyDescent="0.45">
      <c r="A48" s="43"/>
      <c r="B48" s="70"/>
      <c r="C48" s="44"/>
      <c r="D48" s="44"/>
      <c r="E48" s="44"/>
      <c r="F48" s="44"/>
      <c r="G48" s="45"/>
      <c r="H48" s="46"/>
      <c r="I48" s="46"/>
      <c r="J48" s="46"/>
      <c r="K48" s="46"/>
      <c r="L48" s="46"/>
      <c r="M48" s="46"/>
      <c r="N48" s="42"/>
    </row>
    <row r="49" spans="1:14" ht="22.5" x14ac:dyDescent="0.45">
      <c r="A49" s="43"/>
      <c r="B49" s="70"/>
      <c r="C49" s="44"/>
      <c r="D49" s="44"/>
      <c r="E49" s="44"/>
      <c r="F49" s="44"/>
      <c r="G49" s="45"/>
      <c r="H49" s="46"/>
      <c r="I49" s="46"/>
      <c r="J49" s="46"/>
      <c r="K49" s="46"/>
      <c r="L49" s="46"/>
      <c r="M49" s="46"/>
      <c r="N49" s="42"/>
    </row>
    <row r="50" spans="1:14" ht="20.25" x14ac:dyDescent="0.4">
      <c r="A50" s="43"/>
      <c r="B50" s="69"/>
      <c r="C50" s="40"/>
      <c r="D50" s="40"/>
      <c r="E50" s="40"/>
      <c r="F50" s="40"/>
      <c r="G50" s="41"/>
      <c r="H50" s="42"/>
      <c r="I50" s="42"/>
      <c r="J50" s="42"/>
      <c r="K50" s="42"/>
      <c r="L50" s="42"/>
      <c r="M50" s="42"/>
      <c r="N50" s="42"/>
    </row>
    <row r="51" spans="1:14" ht="20.25" x14ac:dyDescent="0.4">
      <c r="A51" s="43"/>
      <c r="B51" s="69"/>
      <c r="C51" s="40"/>
      <c r="D51" s="40"/>
      <c r="E51" s="40"/>
      <c r="F51" s="40"/>
      <c r="G51" s="41"/>
      <c r="H51" s="42"/>
      <c r="I51" s="42"/>
      <c r="J51" s="42"/>
      <c r="K51" s="42"/>
      <c r="L51" s="42"/>
      <c r="M51" s="42"/>
      <c r="N51" s="42"/>
    </row>
    <row r="52" spans="1:14" ht="28.5" x14ac:dyDescent="0.45">
      <c r="A52" s="159"/>
      <c r="B52" s="71"/>
      <c r="C52" s="49"/>
      <c r="D52" s="49"/>
      <c r="E52" s="49"/>
      <c r="F52" s="49"/>
      <c r="G52" s="48"/>
      <c r="H52" s="48"/>
      <c r="I52" s="48"/>
      <c r="J52" s="48"/>
      <c r="K52" s="48"/>
      <c r="L52" s="49"/>
      <c r="M52" s="49"/>
      <c r="N52" s="49"/>
    </row>
    <row r="53" spans="1:14" ht="28.5" x14ac:dyDescent="0.45">
      <c r="A53" s="159"/>
      <c r="B53" s="71"/>
      <c r="C53" s="49"/>
      <c r="D53" s="49"/>
      <c r="E53" s="49"/>
      <c r="F53" s="49"/>
      <c r="G53" s="50"/>
      <c r="H53" s="50"/>
      <c r="I53" s="50"/>
      <c r="J53" s="50"/>
      <c r="K53" s="50"/>
      <c r="L53" s="49"/>
      <c r="M53" s="49"/>
      <c r="N53" s="49"/>
    </row>
    <row r="54" spans="1:14" ht="28.5" x14ac:dyDescent="0.45">
      <c r="A54" s="159"/>
      <c r="B54" s="71"/>
      <c r="C54" s="49"/>
      <c r="D54" s="49"/>
      <c r="E54" s="49"/>
      <c r="F54" s="49"/>
      <c r="G54" s="50"/>
      <c r="H54" s="50"/>
      <c r="I54" s="50"/>
      <c r="J54" s="50"/>
      <c r="K54" s="50"/>
      <c r="L54" s="49"/>
      <c r="M54" s="49"/>
      <c r="N54" s="49"/>
    </row>
  </sheetData>
  <sortState xmlns:xlrd2="http://schemas.microsoft.com/office/spreadsheetml/2017/richdata2" ref="A9:N36">
    <sortCondition descending="1" ref="G9:G36"/>
  </sortState>
  <mergeCells count="6">
    <mergeCell ref="A40:N46"/>
    <mergeCell ref="A37:F37"/>
    <mergeCell ref="A6:N6"/>
    <mergeCell ref="A5:N5"/>
    <mergeCell ref="A4:N4"/>
    <mergeCell ref="A1:XFD1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topLeftCell="A46" zoomScale="50" zoomScaleNormal="59" zoomScaleSheetLayoutView="50" zoomScalePageLayoutView="39" workbookViewId="0">
      <selection activeCell="E55" sqref="E55"/>
    </sheetView>
  </sheetViews>
  <sheetFormatPr baseColWidth="10" defaultColWidth="9.140625" defaultRowHeight="15" x14ac:dyDescent="0.25"/>
  <cols>
    <col min="1" max="1" width="6.42578125" customWidth="1"/>
    <col min="2" max="2" width="60.7109375" customWidth="1"/>
    <col min="3" max="3" width="89.425781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4" s="1" customFormat="1" ht="14.25" customHeight="1" x14ac:dyDescent="0.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167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s="1" customFormat="1" ht="27" customHeight="1" x14ac:dyDescent="0.5">
      <c r="A5" s="170" t="s">
        <v>323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s="1" customFormat="1" ht="27" x14ac:dyDescent="0.5">
      <c r="A6" s="167" t="s">
        <v>234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s="1" customFormat="1" ht="27" x14ac:dyDescent="0.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203</v>
      </c>
      <c r="G8" s="7" t="s">
        <v>207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1" t="s">
        <v>119</v>
      </c>
      <c r="C9" s="11" t="s">
        <v>247</v>
      </c>
      <c r="D9" s="11" t="s">
        <v>120</v>
      </c>
      <c r="E9" s="11" t="s">
        <v>19</v>
      </c>
      <c r="F9" s="11" t="s">
        <v>205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7" si="0">+H9+I9+J9+K9+L9</f>
        <v>7057.65</v>
      </c>
      <c r="N9" s="12">
        <f t="shared" ref="N9:N47" si="1">+G9-M9</f>
        <v>52942.35</v>
      </c>
    </row>
    <row r="10" spans="1:14" s="8" customFormat="1" ht="28.5" customHeight="1" x14ac:dyDescent="0.45">
      <c r="A10" s="9">
        <v>2</v>
      </c>
      <c r="B10" s="106" t="s">
        <v>124</v>
      </c>
      <c r="C10" s="106" t="s">
        <v>342</v>
      </c>
      <c r="D10" s="106" t="s">
        <v>125</v>
      </c>
      <c r="E10" s="106" t="s">
        <v>28</v>
      </c>
      <c r="F10" s="11" t="s">
        <v>205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27" customHeight="1" x14ac:dyDescent="0.45">
      <c r="A11" s="9">
        <v>3</v>
      </c>
      <c r="B11" s="106" t="s">
        <v>284</v>
      </c>
      <c r="C11" s="106" t="s">
        <v>31</v>
      </c>
      <c r="D11" s="106" t="s">
        <v>27</v>
      </c>
      <c r="E11" s="106" t="s">
        <v>19</v>
      </c>
      <c r="F11" s="11" t="s">
        <v>204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27" customHeight="1" x14ac:dyDescent="0.45">
      <c r="A12" s="9">
        <v>4</v>
      </c>
      <c r="B12" s="106" t="s">
        <v>126</v>
      </c>
      <c r="C12" s="106" t="s">
        <v>227</v>
      </c>
      <c r="D12" s="106" t="s">
        <v>173</v>
      </c>
      <c r="E12" s="106" t="s">
        <v>28</v>
      </c>
      <c r="F12" s="11" t="s">
        <v>204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27" customHeight="1" x14ac:dyDescent="0.45">
      <c r="A13" s="9">
        <v>5</v>
      </c>
      <c r="B13" s="106" t="s">
        <v>282</v>
      </c>
      <c r="C13" s="106" t="s">
        <v>227</v>
      </c>
      <c r="D13" s="106" t="s">
        <v>128</v>
      </c>
      <c r="E13" s="106" t="s">
        <v>28</v>
      </c>
      <c r="F13" s="11" t="s">
        <v>204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27" customHeight="1" x14ac:dyDescent="0.45">
      <c r="A14" s="9">
        <v>6</v>
      </c>
      <c r="B14" s="106" t="s">
        <v>129</v>
      </c>
      <c r="C14" s="106" t="s">
        <v>227</v>
      </c>
      <c r="D14" s="106" t="s">
        <v>128</v>
      </c>
      <c r="E14" s="106" t="s">
        <v>28</v>
      </c>
      <c r="F14" s="11" t="s">
        <v>205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27" customHeight="1" x14ac:dyDescent="0.45">
      <c r="A15" s="9">
        <v>7</v>
      </c>
      <c r="B15" s="106" t="s">
        <v>132</v>
      </c>
      <c r="C15" s="106" t="s">
        <v>247</v>
      </c>
      <c r="D15" s="106" t="s">
        <v>257</v>
      </c>
      <c r="E15" s="106" t="s">
        <v>28</v>
      </c>
      <c r="F15" s="11" t="s">
        <v>205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27" customHeight="1" x14ac:dyDescent="0.45">
      <c r="A16" s="9">
        <v>8</v>
      </c>
      <c r="B16" s="106" t="s">
        <v>283</v>
      </c>
      <c r="C16" s="106" t="s">
        <v>227</v>
      </c>
      <c r="D16" s="106" t="s">
        <v>128</v>
      </c>
      <c r="E16" s="106" t="s">
        <v>28</v>
      </c>
      <c r="F16" s="11" t="s">
        <v>204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27" customHeight="1" x14ac:dyDescent="0.45">
      <c r="A17" s="9">
        <v>9</v>
      </c>
      <c r="B17" s="106" t="s">
        <v>111</v>
      </c>
      <c r="C17" s="106" t="s">
        <v>285</v>
      </c>
      <c r="D17" s="106" t="s">
        <v>40</v>
      </c>
      <c r="E17" s="106" t="s">
        <v>19</v>
      </c>
      <c r="F17" s="11" t="s">
        <v>204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27" customHeight="1" x14ac:dyDescent="0.45">
      <c r="A18" s="9">
        <v>10</v>
      </c>
      <c r="B18" s="106" t="s">
        <v>121</v>
      </c>
      <c r="C18" s="106" t="s">
        <v>247</v>
      </c>
      <c r="D18" s="106" t="s">
        <v>122</v>
      </c>
      <c r="E18" s="106" t="s">
        <v>28</v>
      </c>
      <c r="F18" s="11" t="s">
        <v>204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0</v>
      </c>
      <c r="M18" s="12">
        <f t="shared" si="0"/>
        <v>3832.83</v>
      </c>
      <c r="N18" s="12">
        <f t="shared" si="1"/>
        <v>41167.17</v>
      </c>
    </row>
    <row r="19" spans="1:14" ht="27" customHeight="1" x14ac:dyDescent="0.45">
      <c r="A19" s="9">
        <v>11</v>
      </c>
      <c r="B19" s="106" t="s">
        <v>123</v>
      </c>
      <c r="C19" s="106" t="s">
        <v>247</v>
      </c>
      <c r="D19" s="106" t="s">
        <v>122</v>
      </c>
      <c r="E19" s="106" t="s">
        <v>19</v>
      </c>
      <c r="F19" s="11" t="s">
        <v>205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2">
        <v>9692.86</v>
      </c>
      <c r="M19" s="12">
        <f t="shared" si="0"/>
        <v>13525.69</v>
      </c>
      <c r="N19" s="12">
        <f t="shared" si="1"/>
        <v>31474.309999999998</v>
      </c>
    </row>
    <row r="20" spans="1:14" ht="27" customHeight="1" x14ac:dyDescent="0.45">
      <c r="A20" s="9">
        <v>12</v>
      </c>
      <c r="B20" s="106" t="s">
        <v>130</v>
      </c>
      <c r="C20" s="106" t="s">
        <v>227</v>
      </c>
      <c r="D20" s="106" t="s">
        <v>131</v>
      </c>
      <c r="E20" s="106" t="s">
        <v>28</v>
      </c>
      <c r="F20" s="11" t="s">
        <v>204</v>
      </c>
      <c r="G20" s="12">
        <v>35000</v>
      </c>
      <c r="H20" s="12">
        <v>0</v>
      </c>
      <c r="I20" s="12">
        <v>25</v>
      </c>
      <c r="J20" s="12">
        <v>1004.5</v>
      </c>
      <c r="K20" s="12">
        <v>1064</v>
      </c>
      <c r="L20" s="12">
        <v>0</v>
      </c>
      <c r="M20" s="12">
        <f t="shared" si="0"/>
        <v>2093.5</v>
      </c>
      <c r="N20" s="12">
        <f t="shared" si="1"/>
        <v>32906.5</v>
      </c>
    </row>
    <row r="21" spans="1:14" ht="27" customHeight="1" x14ac:dyDescent="0.45">
      <c r="A21" s="9">
        <v>13</v>
      </c>
      <c r="B21" s="106" t="s">
        <v>141</v>
      </c>
      <c r="C21" s="106" t="s">
        <v>227</v>
      </c>
      <c r="D21" s="106" t="s">
        <v>134</v>
      </c>
      <c r="E21" s="106" t="s">
        <v>19</v>
      </c>
      <c r="F21" s="11" t="s">
        <v>204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27" customHeight="1" x14ac:dyDescent="0.45">
      <c r="A22" s="9">
        <v>14</v>
      </c>
      <c r="B22" s="106" t="s">
        <v>143</v>
      </c>
      <c r="C22" s="106" t="s">
        <v>227</v>
      </c>
      <c r="D22" s="106" t="s">
        <v>134</v>
      </c>
      <c r="E22" s="106" t="s">
        <v>19</v>
      </c>
      <c r="F22" s="11" t="s">
        <v>204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10205.17</v>
      </c>
      <c r="M22" s="12">
        <f t="shared" si="0"/>
        <v>12298.67</v>
      </c>
      <c r="N22" s="12">
        <f t="shared" si="1"/>
        <v>22701.33</v>
      </c>
    </row>
    <row r="23" spans="1:14" ht="27" customHeight="1" x14ac:dyDescent="0.45">
      <c r="A23" s="9">
        <v>15</v>
      </c>
      <c r="B23" s="106" t="s">
        <v>144</v>
      </c>
      <c r="C23" s="106" t="s">
        <v>227</v>
      </c>
      <c r="D23" s="106" t="s">
        <v>145</v>
      </c>
      <c r="E23" s="106" t="s">
        <v>19</v>
      </c>
      <c r="F23" s="11" t="s">
        <v>205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350</v>
      </c>
      <c r="M23" s="12">
        <f t="shared" si="0"/>
        <v>2443.5</v>
      </c>
      <c r="N23" s="12">
        <f t="shared" si="1"/>
        <v>32556.5</v>
      </c>
    </row>
    <row r="24" spans="1:14" ht="27" customHeight="1" x14ac:dyDescent="0.45">
      <c r="A24" s="9">
        <v>16</v>
      </c>
      <c r="B24" s="106" t="s">
        <v>146</v>
      </c>
      <c r="C24" s="106" t="s">
        <v>258</v>
      </c>
      <c r="D24" s="106" t="s">
        <v>67</v>
      </c>
      <c r="E24" s="106" t="s">
        <v>19</v>
      </c>
      <c r="F24" s="11" t="s">
        <v>204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1700.12</v>
      </c>
      <c r="M24" s="12">
        <f t="shared" si="0"/>
        <v>3793.62</v>
      </c>
      <c r="N24" s="12">
        <f t="shared" si="1"/>
        <v>31206.38</v>
      </c>
    </row>
    <row r="25" spans="1:14" ht="27" customHeight="1" x14ac:dyDescent="0.45">
      <c r="A25" s="9">
        <v>17</v>
      </c>
      <c r="B25" s="106" t="s">
        <v>147</v>
      </c>
      <c r="C25" s="106" t="s">
        <v>227</v>
      </c>
      <c r="D25" s="106" t="s">
        <v>67</v>
      </c>
      <c r="E25" s="106" t="s">
        <v>19</v>
      </c>
      <c r="F25" s="11" t="s">
        <v>204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6671.15</v>
      </c>
      <c r="M25" s="12">
        <f t="shared" si="0"/>
        <v>8764.65</v>
      </c>
      <c r="N25" s="12">
        <f t="shared" si="1"/>
        <v>26235.35</v>
      </c>
    </row>
    <row r="26" spans="1:14" ht="27" customHeight="1" x14ac:dyDescent="0.45">
      <c r="A26" s="9">
        <v>18</v>
      </c>
      <c r="B26" s="106" t="s">
        <v>148</v>
      </c>
      <c r="C26" s="106" t="s">
        <v>258</v>
      </c>
      <c r="D26" s="106" t="s">
        <v>340</v>
      </c>
      <c r="E26" s="106" t="s">
        <v>19</v>
      </c>
      <c r="F26" s="11" t="s">
        <v>204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350</v>
      </c>
      <c r="M26" s="12">
        <f t="shared" si="0"/>
        <v>2443.5</v>
      </c>
      <c r="N26" s="12">
        <f t="shared" si="1"/>
        <v>32556.5</v>
      </c>
    </row>
    <row r="27" spans="1:14" ht="27" customHeight="1" x14ac:dyDescent="0.45">
      <c r="A27" s="9">
        <v>19</v>
      </c>
      <c r="B27" s="106" t="s">
        <v>150</v>
      </c>
      <c r="C27" s="106" t="s">
        <v>227</v>
      </c>
      <c r="D27" s="106" t="s">
        <v>67</v>
      </c>
      <c r="E27" s="106" t="s">
        <v>19</v>
      </c>
      <c r="F27" s="11" t="s">
        <v>204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si="0"/>
        <v>2093.5</v>
      </c>
      <c r="N27" s="12">
        <f t="shared" si="1"/>
        <v>32906.5</v>
      </c>
    </row>
    <row r="28" spans="1:14" ht="27" customHeight="1" x14ac:dyDescent="0.45">
      <c r="A28" s="9">
        <v>20</v>
      </c>
      <c r="B28" s="106" t="s">
        <v>114</v>
      </c>
      <c r="C28" s="106" t="s">
        <v>112</v>
      </c>
      <c r="D28" s="106" t="s">
        <v>134</v>
      </c>
      <c r="E28" s="106" t="s">
        <v>19</v>
      </c>
      <c r="F28" s="11" t="s">
        <v>204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>+H28+I28+J28+K28+L28</f>
        <v>2093.5</v>
      </c>
      <c r="N28" s="12">
        <f>+G28-M28</f>
        <v>32906.5</v>
      </c>
    </row>
    <row r="29" spans="1:14" ht="27" customHeight="1" x14ac:dyDescent="0.45">
      <c r="A29" s="9">
        <v>21</v>
      </c>
      <c r="B29" s="106" t="s">
        <v>151</v>
      </c>
      <c r="C29" s="106" t="s">
        <v>227</v>
      </c>
      <c r="D29" s="106" t="s">
        <v>67</v>
      </c>
      <c r="E29" s="106" t="s">
        <v>19</v>
      </c>
      <c r="F29" s="11" t="s">
        <v>204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12">
        <f t="shared" si="1"/>
        <v>28202</v>
      </c>
    </row>
    <row r="30" spans="1:14" ht="27" customHeight="1" x14ac:dyDescent="0.45">
      <c r="A30" s="9">
        <v>22</v>
      </c>
      <c r="B30" s="106" t="s">
        <v>301</v>
      </c>
      <c r="C30" s="106" t="s">
        <v>302</v>
      </c>
      <c r="D30" s="106" t="s">
        <v>67</v>
      </c>
      <c r="E30" s="106" t="s">
        <v>19</v>
      </c>
      <c r="F30" s="11" t="s">
        <v>204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ref="M30" si="2">+H30+I30+J30+K30+L30</f>
        <v>1798</v>
      </c>
      <c r="N30" s="12">
        <f t="shared" ref="N30" si="3">+G30-M30</f>
        <v>28202</v>
      </c>
    </row>
    <row r="31" spans="1:14" ht="27" customHeight="1" x14ac:dyDescent="0.45">
      <c r="A31" s="9">
        <v>23</v>
      </c>
      <c r="B31" s="106" t="s">
        <v>113</v>
      </c>
      <c r="C31" s="106" t="s">
        <v>45</v>
      </c>
      <c r="D31" s="106" t="s">
        <v>100</v>
      </c>
      <c r="E31" s="106" t="s">
        <v>19</v>
      </c>
      <c r="F31" s="11" t="s">
        <v>205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12">
        <f t="shared" si="1"/>
        <v>23497.5</v>
      </c>
    </row>
    <row r="32" spans="1:14" ht="27" customHeight="1" x14ac:dyDescent="0.45">
      <c r="A32" s="9">
        <v>24</v>
      </c>
      <c r="B32" s="106" t="s">
        <v>152</v>
      </c>
      <c r="C32" s="106" t="s">
        <v>227</v>
      </c>
      <c r="D32" s="106" t="s">
        <v>67</v>
      </c>
      <c r="E32" s="106" t="s">
        <v>19</v>
      </c>
      <c r="F32" s="11" t="s">
        <v>204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12">
        <f t="shared" si="1"/>
        <v>23497.5</v>
      </c>
    </row>
    <row r="33" spans="1:14" ht="27" customHeight="1" x14ac:dyDescent="0.45">
      <c r="A33" s="9">
        <v>25</v>
      </c>
      <c r="B33" s="106" t="s">
        <v>281</v>
      </c>
      <c r="C33" s="106" t="s">
        <v>227</v>
      </c>
      <c r="D33" s="106" t="s">
        <v>58</v>
      </c>
      <c r="E33" s="106" t="s">
        <v>19</v>
      </c>
      <c r="F33" s="11" t="s">
        <v>204</v>
      </c>
      <c r="G33" s="12">
        <v>22000</v>
      </c>
      <c r="H33" s="12">
        <v>0</v>
      </c>
      <c r="I33" s="12">
        <v>25</v>
      </c>
      <c r="J33" s="12">
        <v>631.4</v>
      </c>
      <c r="K33" s="12">
        <v>668.8</v>
      </c>
      <c r="L33" s="12">
        <v>0</v>
      </c>
      <c r="M33" s="12">
        <f t="shared" si="0"/>
        <v>1325.1999999999998</v>
      </c>
      <c r="N33" s="12">
        <f t="shared" si="1"/>
        <v>20674.8</v>
      </c>
    </row>
    <row r="34" spans="1:14" ht="27" customHeight="1" x14ac:dyDescent="0.45">
      <c r="A34" s="9">
        <v>26</v>
      </c>
      <c r="B34" s="106" t="s">
        <v>133</v>
      </c>
      <c r="C34" s="106" t="s">
        <v>227</v>
      </c>
      <c r="D34" s="106" t="s">
        <v>134</v>
      </c>
      <c r="E34" s="106" t="s">
        <v>28</v>
      </c>
      <c r="F34" s="11" t="s">
        <v>204</v>
      </c>
      <c r="G34" s="12">
        <v>21505</v>
      </c>
      <c r="H34" s="12">
        <v>0</v>
      </c>
      <c r="I34" s="12">
        <v>25</v>
      </c>
      <c r="J34" s="12">
        <v>617.19000000000005</v>
      </c>
      <c r="K34" s="12">
        <v>653.75</v>
      </c>
      <c r="L34" s="12">
        <v>0</v>
      </c>
      <c r="M34" s="12">
        <f t="shared" si="0"/>
        <v>1295.94</v>
      </c>
      <c r="N34" s="12">
        <f t="shared" si="1"/>
        <v>20209.060000000001</v>
      </c>
    </row>
    <row r="35" spans="1:14" ht="27" customHeight="1" x14ac:dyDescent="0.45">
      <c r="A35" s="9">
        <v>27</v>
      </c>
      <c r="B35" s="106" t="s">
        <v>127</v>
      </c>
      <c r="C35" s="106" t="s">
        <v>296</v>
      </c>
      <c r="D35" s="106" t="s">
        <v>100</v>
      </c>
      <c r="E35" s="106" t="s">
        <v>28</v>
      </c>
      <c r="F35" s="11" t="s">
        <v>205</v>
      </c>
      <c r="G35" s="12">
        <v>19800</v>
      </c>
      <c r="H35" s="12">
        <v>0</v>
      </c>
      <c r="I35" s="12">
        <v>25</v>
      </c>
      <c r="J35" s="12">
        <v>568.26</v>
      </c>
      <c r="K35" s="12">
        <v>601.91999999999996</v>
      </c>
      <c r="L35" s="12">
        <v>0</v>
      </c>
      <c r="M35" s="12">
        <f t="shared" si="0"/>
        <v>1195.1799999999998</v>
      </c>
      <c r="N35" s="12">
        <f t="shared" si="1"/>
        <v>18604.82</v>
      </c>
    </row>
    <row r="36" spans="1:14" ht="27" customHeight="1" x14ac:dyDescent="0.45">
      <c r="A36" s="9">
        <v>28</v>
      </c>
      <c r="B36" s="106" t="s">
        <v>135</v>
      </c>
      <c r="C36" s="106" t="s">
        <v>227</v>
      </c>
      <c r="D36" s="106" t="s">
        <v>134</v>
      </c>
      <c r="E36" s="106" t="s">
        <v>19</v>
      </c>
      <c r="F36" s="11" t="s">
        <v>205</v>
      </c>
      <c r="G36" s="12">
        <v>18975</v>
      </c>
      <c r="H36" s="12">
        <v>0</v>
      </c>
      <c r="I36" s="12">
        <v>25</v>
      </c>
      <c r="J36" s="12">
        <v>544.58000000000004</v>
      </c>
      <c r="K36" s="12">
        <v>576.84</v>
      </c>
      <c r="L36" s="12">
        <v>1365.02</v>
      </c>
      <c r="M36" s="12">
        <f t="shared" si="0"/>
        <v>2511.44</v>
      </c>
      <c r="N36" s="12">
        <f t="shared" si="1"/>
        <v>16463.560000000001</v>
      </c>
    </row>
    <row r="37" spans="1:14" ht="27" customHeight="1" x14ac:dyDescent="0.45">
      <c r="A37" s="9">
        <v>29</v>
      </c>
      <c r="B37" s="106" t="s">
        <v>137</v>
      </c>
      <c r="C37" s="106" t="s">
        <v>227</v>
      </c>
      <c r="D37" s="106" t="s">
        <v>134</v>
      </c>
      <c r="E37" s="106" t="s">
        <v>19</v>
      </c>
      <c r="F37" s="11" t="s">
        <v>205</v>
      </c>
      <c r="G37" s="12">
        <v>18700</v>
      </c>
      <c r="H37" s="12">
        <v>0</v>
      </c>
      <c r="I37" s="12">
        <v>25</v>
      </c>
      <c r="J37" s="12">
        <v>536.69000000000005</v>
      </c>
      <c r="K37" s="12">
        <v>568.48</v>
      </c>
      <c r="L37" s="12">
        <v>0</v>
      </c>
      <c r="M37" s="12">
        <f t="shared" si="0"/>
        <v>1130.17</v>
      </c>
      <c r="N37" s="12">
        <f t="shared" si="1"/>
        <v>17569.830000000002</v>
      </c>
    </row>
    <row r="38" spans="1:14" ht="27" customHeight="1" x14ac:dyDescent="0.45">
      <c r="A38" s="9">
        <v>30</v>
      </c>
      <c r="B38" s="106" t="s">
        <v>136</v>
      </c>
      <c r="C38" s="106" t="s">
        <v>227</v>
      </c>
      <c r="D38" s="106" t="s">
        <v>134</v>
      </c>
      <c r="E38" s="106" t="s">
        <v>19</v>
      </c>
      <c r="F38" s="11" t="s">
        <v>205</v>
      </c>
      <c r="G38" s="12">
        <v>15400</v>
      </c>
      <c r="H38" s="12">
        <v>0</v>
      </c>
      <c r="I38" s="12">
        <v>25</v>
      </c>
      <c r="J38" s="12">
        <v>441.98</v>
      </c>
      <c r="K38" s="12">
        <v>468.16</v>
      </c>
      <c r="L38" s="12">
        <v>0</v>
      </c>
      <c r="M38" s="12">
        <f t="shared" si="0"/>
        <v>935.1400000000001</v>
      </c>
      <c r="N38" s="12">
        <f t="shared" si="1"/>
        <v>14464.86</v>
      </c>
    </row>
    <row r="39" spans="1:14" ht="27" customHeight="1" x14ac:dyDescent="0.45">
      <c r="A39" s="9">
        <v>31</v>
      </c>
      <c r="B39" s="106" t="s">
        <v>139</v>
      </c>
      <c r="C39" s="106" t="s">
        <v>227</v>
      </c>
      <c r="D39" s="106" t="s">
        <v>134</v>
      </c>
      <c r="E39" s="106" t="s">
        <v>19</v>
      </c>
      <c r="F39" s="11" t="s">
        <v>205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1350.12</v>
      </c>
      <c r="M39" s="12">
        <f t="shared" si="0"/>
        <v>2285.2600000000002</v>
      </c>
      <c r="N39" s="12">
        <f t="shared" si="1"/>
        <v>13114.74</v>
      </c>
    </row>
    <row r="40" spans="1:14" ht="27" customHeight="1" x14ac:dyDescent="0.45">
      <c r="A40" s="9">
        <v>32</v>
      </c>
      <c r="B40" s="106" t="s">
        <v>149</v>
      </c>
      <c r="C40" s="106" t="s">
        <v>227</v>
      </c>
      <c r="D40" s="106" t="s">
        <v>117</v>
      </c>
      <c r="E40" s="106" t="s">
        <v>19</v>
      </c>
      <c r="F40" s="11" t="s">
        <v>204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0</v>
      </c>
      <c r="M40" s="12">
        <f t="shared" si="0"/>
        <v>935.1400000000001</v>
      </c>
      <c r="N40" s="12">
        <f t="shared" si="1"/>
        <v>14464.86</v>
      </c>
    </row>
    <row r="41" spans="1:14" ht="27" customHeight="1" x14ac:dyDescent="0.45">
      <c r="A41" s="9">
        <v>33</v>
      </c>
      <c r="B41" s="106" t="s">
        <v>313</v>
      </c>
      <c r="C41" s="106" t="s">
        <v>227</v>
      </c>
      <c r="D41" s="106" t="s">
        <v>117</v>
      </c>
      <c r="E41" s="106" t="s">
        <v>19</v>
      </c>
      <c r="F41" s="11" t="s">
        <v>204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12">
        <f t="shared" si="1"/>
        <v>14464.86</v>
      </c>
    </row>
    <row r="42" spans="1:14" ht="27" customHeight="1" x14ac:dyDescent="0.45">
      <c r="A42" s="9">
        <v>34</v>
      </c>
      <c r="B42" s="106" t="s">
        <v>280</v>
      </c>
      <c r="C42" s="106" t="s">
        <v>227</v>
      </c>
      <c r="D42" s="106" t="s">
        <v>117</v>
      </c>
      <c r="E42" s="106" t="s">
        <v>19</v>
      </c>
      <c r="F42" s="11" t="s">
        <v>204</v>
      </c>
      <c r="G42" s="12">
        <v>13200</v>
      </c>
      <c r="H42" s="12">
        <v>0</v>
      </c>
      <c r="I42" s="12">
        <v>25</v>
      </c>
      <c r="J42" s="12">
        <v>378.84</v>
      </c>
      <c r="K42" s="12">
        <v>401.28</v>
      </c>
      <c r="L42" s="12">
        <v>0</v>
      </c>
      <c r="M42" s="12">
        <f t="shared" si="0"/>
        <v>805.11999999999989</v>
      </c>
      <c r="N42" s="12">
        <f t="shared" si="1"/>
        <v>12394.880000000001</v>
      </c>
    </row>
    <row r="43" spans="1:14" ht="27" customHeight="1" x14ac:dyDescent="0.45">
      <c r="A43" s="9">
        <v>35</v>
      </c>
      <c r="B43" s="106" t="s">
        <v>138</v>
      </c>
      <c r="C43" s="106" t="s">
        <v>227</v>
      </c>
      <c r="D43" s="106" t="s">
        <v>134</v>
      </c>
      <c r="E43" s="106" t="s">
        <v>19</v>
      </c>
      <c r="F43" s="11" t="s">
        <v>205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12">
        <f t="shared" si="1"/>
        <v>12394.880000000001</v>
      </c>
    </row>
    <row r="44" spans="1:14" ht="27" customHeight="1" x14ac:dyDescent="0.45">
      <c r="A44" s="9">
        <v>36</v>
      </c>
      <c r="B44" s="106" t="s">
        <v>140</v>
      </c>
      <c r="C44" s="106" t="s">
        <v>227</v>
      </c>
      <c r="D44" s="106" t="s">
        <v>134</v>
      </c>
      <c r="E44" s="106" t="s">
        <v>19</v>
      </c>
      <c r="F44" s="11" t="s">
        <v>205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12">
        <f t="shared" si="1"/>
        <v>12394.880000000001</v>
      </c>
    </row>
    <row r="45" spans="1:14" ht="27" customHeight="1" x14ac:dyDescent="0.45">
      <c r="A45" s="9">
        <v>37</v>
      </c>
      <c r="B45" s="106" t="s">
        <v>142</v>
      </c>
      <c r="C45" s="106" t="s">
        <v>227</v>
      </c>
      <c r="D45" s="106" t="s">
        <v>117</v>
      </c>
      <c r="E45" s="106" t="s">
        <v>19</v>
      </c>
      <c r="F45" s="11" t="s">
        <v>204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27" customHeight="1" x14ac:dyDescent="0.45">
      <c r="A46" s="9">
        <v>38</v>
      </c>
      <c r="B46" s="106" t="s">
        <v>115</v>
      </c>
      <c r="C46" s="106" t="s">
        <v>227</v>
      </c>
      <c r="D46" s="106" t="s">
        <v>134</v>
      </c>
      <c r="E46" s="106" t="s">
        <v>19</v>
      </c>
      <c r="F46" s="11" t="s">
        <v>205</v>
      </c>
      <c r="G46" s="12">
        <v>12000</v>
      </c>
      <c r="H46" s="12">
        <v>0</v>
      </c>
      <c r="I46" s="12">
        <v>25</v>
      </c>
      <c r="J46" s="12">
        <v>344.4</v>
      </c>
      <c r="K46" s="12">
        <v>364.8</v>
      </c>
      <c r="L46" s="12">
        <v>0</v>
      </c>
      <c r="M46" s="12">
        <f t="shared" si="0"/>
        <v>734.2</v>
      </c>
      <c r="N46" s="12">
        <f t="shared" si="1"/>
        <v>11265.8</v>
      </c>
    </row>
    <row r="47" spans="1:14" ht="27" customHeight="1" x14ac:dyDescent="0.45">
      <c r="A47" s="9">
        <v>39</v>
      </c>
      <c r="B47" s="11" t="s">
        <v>118</v>
      </c>
      <c r="C47" s="11" t="s">
        <v>227</v>
      </c>
      <c r="D47" s="11" t="s">
        <v>116</v>
      </c>
      <c r="E47" s="11" t="s">
        <v>19</v>
      </c>
      <c r="F47" s="11" t="s">
        <v>205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12">
        <f t="shared" si="1"/>
        <v>11265.8</v>
      </c>
    </row>
    <row r="48" spans="1:14" ht="27" customHeight="1" x14ac:dyDescent="0.45">
      <c r="A48" s="169" t="s">
        <v>208</v>
      </c>
      <c r="B48" s="169"/>
      <c r="C48" s="169"/>
      <c r="D48" s="169"/>
      <c r="E48" s="169"/>
      <c r="F48" s="169"/>
      <c r="G48" s="15">
        <f t="shared" ref="G48:N48" si="4">SUM(G9:G47)</f>
        <v>1239380</v>
      </c>
      <c r="H48" s="15">
        <f t="shared" si="4"/>
        <v>24586.300000000003</v>
      </c>
      <c r="I48" s="15">
        <f t="shared" si="4"/>
        <v>975</v>
      </c>
      <c r="J48" s="15">
        <f t="shared" si="4"/>
        <v>35570.19999999999</v>
      </c>
      <c r="K48" s="15">
        <f t="shared" si="4"/>
        <v>37677.150000000016</v>
      </c>
      <c r="L48" s="15">
        <f t="shared" si="4"/>
        <v>41037.149999999994</v>
      </c>
      <c r="M48" s="15">
        <f t="shared" si="4"/>
        <v>139845.80000000002</v>
      </c>
      <c r="N48" s="15">
        <f t="shared" si="4"/>
        <v>1099534.1999999997</v>
      </c>
    </row>
    <row r="50" spans="1:14" ht="27" customHeight="1" x14ac:dyDescent="0.4">
      <c r="A50" s="14"/>
      <c r="B50" s="26"/>
      <c r="C50" s="26"/>
      <c r="D50" s="26"/>
      <c r="E50" s="26"/>
      <c r="F50" s="26"/>
      <c r="G50" s="27"/>
      <c r="H50" s="21"/>
      <c r="I50" s="21"/>
      <c r="J50" s="21"/>
      <c r="K50" s="21"/>
      <c r="L50" s="21"/>
      <c r="M50" s="21"/>
      <c r="N50" s="62"/>
    </row>
    <row r="51" spans="1:14" ht="18.75" x14ac:dyDescent="0.4">
      <c r="A51" s="14"/>
      <c r="B51" s="26"/>
      <c r="C51" s="26"/>
      <c r="D51" s="26"/>
      <c r="E51" s="26"/>
      <c r="F51" s="26"/>
      <c r="G51" s="27"/>
      <c r="H51" s="21"/>
      <c r="I51" s="21"/>
      <c r="J51" s="21"/>
      <c r="K51" s="21"/>
      <c r="L51" s="21"/>
      <c r="M51" s="21"/>
      <c r="N51" s="21"/>
    </row>
    <row r="52" spans="1:14" ht="24.75" x14ac:dyDescent="0.5">
      <c r="A52" s="18"/>
      <c r="C52" s="182"/>
      <c r="D52" s="135"/>
      <c r="E52" s="135"/>
      <c r="F52" s="135"/>
      <c r="G52" s="136"/>
      <c r="H52" s="183"/>
      <c r="I52" s="183"/>
      <c r="J52" s="183"/>
      <c r="K52" s="184"/>
      <c r="L52" s="138"/>
      <c r="M52" s="20"/>
      <c r="N52" s="21"/>
    </row>
    <row r="53" spans="1:14" ht="24.75" x14ac:dyDescent="0.5">
      <c r="A53" s="18"/>
      <c r="C53" s="182"/>
      <c r="D53" s="135"/>
      <c r="E53" s="135"/>
      <c r="F53" s="135"/>
      <c r="G53" s="136"/>
      <c r="H53" s="183"/>
      <c r="I53" s="183"/>
      <c r="J53" s="183"/>
      <c r="K53" s="185"/>
      <c r="L53" s="138"/>
      <c r="M53" s="138"/>
      <c r="N53" s="138"/>
    </row>
    <row r="54" spans="1:14" ht="24.75" x14ac:dyDescent="0.5">
      <c r="A54" s="18"/>
      <c r="C54" s="135"/>
      <c r="D54" s="135"/>
      <c r="E54" s="135"/>
      <c r="F54" s="135"/>
      <c r="G54" s="136"/>
      <c r="H54" s="183"/>
      <c r="I54" s="183"/>
      <c r="J54" s="185"/>
      <c r="K54" s="183"/>
      <c r="L54" s="138"/>
      <c r="M54" s="138"/>
      <c r="N54" s="138"/>
    </row>
    <row r="55" spans="1:14" ht="179.25" customHeight="1" x14ac:dyDescent="0.5">
      <c r="A55" s="18"/>
      <c r="B55" s="17"/>
      <c r="C55" s="135"/>
      <c r="D55" s="135"/>
      <c r="E55" s="135"/>
      <c r="F55" s="135"/>
      <c r="G55" s="136"/>
      <c r="H55" s="183"/>
      <c r="I55" s="183"/>
      <c r="J55" s="183"/>
      <c r="K55" s="184"/>
      <c r="L55" s="138"/>
      <c r="M55" s="138"/>
      <c r="N55" s="138"/>
    </row>
    <row r="56" spans="1:14" ht="24.75" x14ac:dyDescent="0.5">
      <c r="A56" s="18"/>
      <c r="B56" s="17"/>
      <c r="C56" s="135"/>
      <c r="D56" s="135"/>
      <c r="E56" s="135"/>
      <c r="F56" s="135"/>
      <c r="G56" s="136"/>
      <c r="H56" s="138"/>
      <c r="I56" s="138"/>
      <c r="J56" s="138"/>
      <c r="K56" s="138"/>
      <c r="L56" s="138"/>
      <c r="M56" s="138"/>
      <c r="N56" s="138"/>
    </row>
    <row r="57" spans="1:14" ht="22.5" x14ac:dyDescent="0.45">
      <c r="A57" s="18"/>
      <c r="B57" s="17"/>
      <c r="C57" s="17"/>
      <c r="D57" s="17"/>
      <c r="E57" s="17"/>
      <c r="F57" s="17"/>
      <c r="G57" s="19"/>
      <c r="H57" s="20"/>
      <c r="I57" s="20"/>
      <c r="J57" s="20"/>
      <c r="K57" s="20"/>
      <c r="L57" s="20"/>
      <c r="M57" s="20"/>
      <c r="N57" s="21"/>
    </row>
    <row r="58" spans="1:14" ht="18.75" x14ac:dyDescent="0.4">
      <c r="A58" s="14"/>
      <c r="B58" s="26"/>
      <c r="C58" s="26"/>
      <c r="D58" s="26"/>
      <c r="E58" s="26"/>
      <c r="F58" s="26"/>
      <c r="G58" s="27"/>
      <c r="H58" s="21"/>
      <c r="I58" s="21"/>
      <c r="J58" s="21"/>
      <c r="K58" s="21"/>
      <c r="L58" s="21"/>
      <c r="M58" s="21"/>
      <c r="N58" s="21"/>
    </row>
    <row r="59" spans="1:14" ht="18.75" x14ac:dyDescent="0.4">
      <c r="A59" s="14"/>
      <c r="B59" s="26"/>
      <c r="C59" s="26"/>
      <c r="D59" s="26"/>
      <c r="E59" s="26"/>
      <c r="F59" s="26"/>
      <c r="G59" s="27"/>
      <c r="H59" s="21"/>
      <c r="I59" s="21"/>
      <c r="J59" s="21"/>
      <c r="K59" s="21"/>
      <c r="L59" s="21"/>
      <c r="M59" s="21"/>
      <c r="N59" s="21"/>
    </row>
    <row r="60" spans="1:14" ht="28.5" x14ac:dyDescent="0.45">
      <c r="A60" s="28"/>
      <c r="B60" s="29"/>
      <c r="C60" s="29"/>
      <c r="D60" s="29"/>
      <c r="E60" s="29"/>
      <c r="F60" s="29"/>
      <c r="G60" s="28"/>
      <c r="H60" s="28"/>
      <c r="I60" s="28"/>
      <c r="J60" s="28"/>
      <c r="K60" s="28"/>
      <c r="L60" s="29"/>
      <c r="M60" s="29"/>
      <c r="N60" s="29"/>
    </row>
    <row r="61" spans="1:14" ht="28.5" x14ac:dyDescent="0.45">
      <c r="A61" s="23"/>
      <c r="B61" s="29"/>
      <c r="C61" s="29"/>
      <c r="D61" s="29"/>
      <c r="E61" s="29"/>
      <c r="F61" s="29"/>
      <c r="G61" s="23"/>
      <c r="H61" s="23"/>
      <c r="I61" s="23"/>
      <c r="J61" s="23"/>
      <c r="K61" s="23"/>
      <c r="L61" s="29"/>
      <c r="M61" s="29"/>
      <c r="N61" s="29"/>
    </row>
    <row r="62" spans="1:14" ht="28.5" x14ac:dyDescent="0.45">
      <c r="A62" s="23"/>
      <c r="B62" s="29"/>
      <c r="C62" s="29"/>
      <c r="D62" s="29"/>
      <c r="E62" s="29"/>
      <c r="F62" s="29"/>
      <c r="G62" s="23"/>
      <c r="H62" s="23"/>
      <c r="I62" s="23"/>
      <c r="J62" s="23"/>
      <c r="K62" s="23"/>
      <c r="L62" s="29"/>
      <c r="M62" s="29"/>
      <c r="N62" s="29"/>
    </row>
  </sheetData>
  <sortState xmlns:xlrd2="http://schemas.microsoft.com/office/spreadsheetml/2017/richdata2" ref="A9:N47">
    <sortCondition descending="1" ref="G47"/>
  </sortState>
  <mergeCells count="6">
    <mergeCell ref="A4:N4"/>
    <mergeCell ref="A48:F48"/>
    <mergeCell ref="A5:N5"/>
    <mergeCell ref="A6:N6"/>
    <mergeCell ref="A1:M2"/>
    <mergeCell ref="A7:N7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5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1"/>
  <sheetViews>
    <sheetView view="pageBreakPreview" topLeftCell="A33" zoomScale="50" zoomScaleNormal="64" zoomScaleSheetLayoutView="50" zoomScalePageLayoutView="39" workbookViewId="0">
      <selection activeCell="G41" sqref="G41"/>
    </sheetView>
  </sheetViews>
  <sheetFormatPr baseColWidth="10" defaultColWidth="9.140625" defaultRowHeight="15" x14ac:dyDescent="0.25"/>
  <cols>
    <col min="1" max="1" width="6.42578125" customWidth="1"/>
    <col min="2" max="2" width="57.7109375" style="72" customWidth="1"/>
    <col min="3" max="3" width="82.42578125" customWidth="1"/>
    <col min="4" max="4" width="62.42578125" customWidth="1"/>
    <col min="5" max="5" width="21.5703125" customWidth="1"/>
    <col min="6" max="6" width="20.7109375" customWidth="1"/>
    <col min="7" max="7" width="25.7109375" style="82" customWidth="1"/>
    <col min="8" max="8" width="17.7109375" customWidth="1"/>
    <col min="9" max="9" width="17.28515625" customWidth="1"/>
    <col min="10" max="10" width="21.5703125" style="82" customWidth="1"/>
    <col min="11" max="11" width="19.7109375" style="82" customWidth="1"/>
    <col min="12" max="12" width="23.28515625" customWidth="1"/>
    <col min="13" max="13" width="21.85546875" customWidth="1"/>
    <col min="14" max="14" width="22.140625" customWidth="1"/>
  </cols>
  <sheetData>
    <row r="1" spans="1:17" s="1" customFormat="1" ht="27" x14ac:dyDescent="0.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7" s="1" customFormat="1" ht="1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1"/>
    </row>
    <row r="3" spans="1:17" s="1" customFormat="1" ht="8.25" hidden="1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1"/>
    </row>
    <row r="4" spans="1:17" s="1" customFormat="1" ht="27" x14ac:dyDescent="0.5">
      <c r="A4" s="162" t="s">
        <v>202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7" s="1" customFormat="1" ht="27" x14ac:dyDescent="0.5">
      <c r="A5" s="24"/>
      <c r="B5" s="170" t="s">
        <v>330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7" s="1" customFormat="1" ht="27" x14ac:dyDescent="0.5">
      <c r="A6" s="162" t="s">
        <v>201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3"/>
      <c r="P6" s="3"/>
      <c r="Q6" s="3"/>
    </row>
    <row r="7" spans="1:17" s="1" customFormat="1" ht="27" x14ac:dyDescent="0.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203</v>
      </c>
      <c r="G8" s="74" t="s">
        <v>207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2" t="s">
        <v>12</v>
      </c>
    </row>
    <row r="9" spans="1:17" ht="29.1" customHeight="1" x14ac:dyDescent="0.45">
      <c r="A9" s="9">
        <v>1</v>
      </c>
      <c r="B9" s="106" t="s">
        <v>162</v>
      </c>
      <c r="C9" s="11" t="s">
        <v>250</v>
      </c>
      <c r="D9" s="11" t="s">
        <v>27</v>
      </c>
      <c r="E9" s="11" t="s">
        <v>28</v>
      </c>
      <c r="F9" s="11" t="s">
        <v>204</v>
      </c>
      <c r="G9" s="75">
        <v>70000</v>
      </c>
      <c r="H9" s="12">
        <v>5368.45</v>
      </c>
      <c r="I9" s="12">
        <v>25</v>
      </c>
      <c r="J9" s="75">
        <v>2009</v>
      </c>
      <c r="K9" s="75">
        <v>2128</v>
      </c>
      <c r="L9" s="160">
        <v>1506</v>
      </c>
      <c r="M9" s="160">
        <f t="shared" ref="M9:M23" si="0">+H9+I9+J9+K9+L9</f>
        <v>11036.45</v>
      </c>
      <c r="N9" s="12">
        <f t="shared" ref="N9:N33" si="1">+G9-M9</f>
        <v>58963.55</v>
      </c>
    </row>
    <row r="10" spans="1:17" ht="29.1" customHeight="1" x14ac:dyDescent="0.45">
      <c r="A10" s="9">
        <v>2</v>
      </c>
      <c r="B10" s="110" t="s">
        <v>155</v>
      </c>
      <c r="C10" s="11" t="s">
        <v>65</v>
      </c>
      <c r="D10" s="11" t="s">
        <v>25</v>
      </c>
      <c r="E10" s="11" t="s">
        <v>28</v>
      </c>
      <c r="F10" s="11" t="s">
        <v>205</v>
      </c>
      <c r="G10" s="75">
        <v>55000</v>
      </c>
      <c r="H10" s="12">
        <v>2559.6799999999998</v>
      </c>
      <c r="I10" s="12">
        <v>25</v>
      </c>
      <c r="J10" s="75">
        <v>1578.5</v>
      </c>
      <c r="K10" s="75">
        <v>1672</v>
      </c>
      <c r="L10" s="160">
        <v>3676.11</v>
      </c>
      <c r="M10" s="160">
        <f t="shared" si="0"/>
        <v>9511.2900000000009</v>
      </c>
      <c r="N10" s="12">
        <f t="shared" si="1"/>
        <v>45488.71</v>
      </c>
    </row>
    <row r="11" spans="1:17" ht="29.1" customHeight="1" x14ac:dyDescent="0.45">
      <c r="A11" s="9">
        <v>3</v>
      </c>
      <c r="B11" s="106" t="s">
        <v>160</v>
      </c>
      <c r="C11" s="11" t="s">
        <v>161</v>
      </c>
      <c r="D11" s="11" t="s">
        <v>25</v>
      </c>
      <c r="E11" s="11" t="s">
        <v>28</v>
      </c>
      <c r="F11" s="11" t="s">
        <v>205</v>
      </c>
      <c r="G11" s="75">
        <v>55000</v>
      </c>
      <c r="H11" s="12">
        <v>2559.6799999999998</v>
      </c>
      <c r="I11" s="12">
        <v>25</v>
      </c>
      <c r="J11" s="75">
        <v>1578.5</v>
      </c>
      <c r="K11" s="75">
        <v>1672</v>
      </c>
      <c r="L11" s="160">
        <v>0</v>
      </c>
      <c r="M11" s="160">
        <f t="shared" si="0"/>
        <v>5835.18</v>
      </c>
      <c r="N11" s="12">
        <f t="shared" si="1"/>
        <v>49164.82</v>
      </c>
    </row>
    <row r="12" spans="1:17" ht="29.1" customHeight="1" x14ac:dyDescent="0.45">
      <c r="A12" s="9">
        <v>4</v>
      </c>
      <c r="B12" s="106" t="s">
        <v>165</v>
      </c>
      <c r="C12" s="106" t="s">
        <v>164</v>
      </c>
      <c r="D12" s="106" t="s">
        <v>27</v>
      </c>
      <c r="E12" s="11" t="s">
        <v>19</v>
      </c>
      <c r="F12" s="11" t="s">
        <v>204</v>
      </c>
      <c r="G12" s="75">
        <v>55000</v>
      </c>
      <c r="H12" s="12">
        <v>2559.6799999999998</v>
      </c>
      <c r="I12" s="12">
        <v>25</v>
      </c>
      <c r="J12" s="75">
        <v>1578.5</v>
      </c>
      <c r="K12" s="75">
        <v>1672</v>
      </c>
      <c r="L12" s="160">
        <v>0</v>
      </c>
      <c r="M12" s="160">
        <f t="shared" si="0"/>
        <v>5835.18</v>
      </c>
      <c r="N12" s="12">
        <f t="shared" si="1"/>
        <v>49164.82</v>
      </c>
    </row>
    <row r="13" spans="1:17" ht="29.1" customHeight="1" x14ac:dyDescent="0.45">
      <c r="A13" s="9">
        <v>5</v>
      </c>
      <c r="B13" s="106" t="s">
        <v>312</v>
      </c>
      <c r="C13" s="106" t="s">
        <v>168</v>
      </c>
      <c r="D13" s="106" t="s">
        <v>40</v>
      </c>
      <c r="E13" s="11" t="s">
        <v>19</v>
      </c>
      <c r="F13" s="11" t="s">
        <v>205</v>
      </c>
      <c r="G13" s="75">
        <v>55000</v>
      </c>
      <c r="H13" s="12">
        <v>2559.6799999999998</v>
      </c>
      <c r="I13" s="12">
        <v>25</v>
      </c>
      <c r="J13" s="75">
        <v>1578.5</v>
      </c>
      <c r="K13" s="75">
        <v>1672</v>
      </c>
      <c r="L13" s="12">
        <v>2352.71</v>
      </c>
      <c r="M13" s="12">
        <f t="shared" si="0"/>
        <v>8187.89</v>
      </c>
      <c r="N13" s="12">
        <f t="shared" si="1"/>
        <v>46812.11</v>
      </c>
    </row>
    <row r="14" spans="1:17" ht="29.1" customHeight="1" x14ac:dyDescent="0.45">
      <c r="A14" s="9">
        <v>6</v>
      </c>
      <c r="B14" s="106" t="s">
        <v>303</v>
      </c>
      <c r="C14" s="106" t="s">
        <v>174</v>
      </c>
      <c r="D14" s="106" t="s">
        <v>25</v>
      </c>
      <c r="E14" s="11" t="s">
        <v>28</v>
      </c>
      <c r="F14" s="11" t="s">
        <v>205</v>
      </c>
      <c r="G14" s="75">
        <v>55000</v>
      </c>
      <c r="H14" s="12">
        <v>2559.6799999999998</v>
      </c>
      <c r="I14" s="12">
        <v>25</v>
      </c>
      <c r="J14" s="75">
        <v>1578.5</v>
      </c>
      <c r="K14" s="75">
        <v>1672</v>
      </c>
      <c r="L14" s="12">
        <v>753</v>
      </c>
      <c r="M14" s="12">
        <f t="shared" si="0"/>
        <v>6588.18</v>
      </c>
      <c r="N14" s="12">
        <f t="shared" si="1"/>
        <v>48411.82</v>
      </c>
    </row>
    <row r="15" spans="1:17" ht="29.1" customHeight="1" x14ac:dyDescent="0.45">
      <c r="A15" s="9">
        <v>7</v>
      </c>
      <c r="B15" s="106" t="s">
        <v>159</v>
      </c>
      <c r="C15" s="106" t="s">
        <v>65</v>
      </c>
      <c r="D15" s="106" t="s">
        <v>40</v>
      </c>
      <c r="E15" s="11" t="s">
        <v>28</v>
      </c>
      <c r="F15" s="11" t="s">
        <v>204</v>
      </c>
      <c r="G15" s="151">
        <v>50000</v>
      </c>
      <c r="H15" s="12">
        <v>1854</v>
      </c>
      <c r="I15" s="12">
        <v>25</v>
      </c>
      <c r="J15" s="151">
        <v>1435</v>
      </c>
      <c r="K15" s="151">
        <v>1520</v>
      </c>
      <c r="L15" s="12">
        <v>0</v>
      </c>
      <c r="M15" s="12">
        <v>4834</v>
      </c>
      <c r="N15" s="12">
        <f t="shared" si="1"/>
        <v>45166</v>
      </c>
    </row>
    <row r="16" spans="1:17" ht="29.1" customHeight="1" x14ac:dyDescent="0.45">
      <c r="A16" s="9">
        <v>8</v>
      </c>
      <c r="B16" s="106" t="s">
        <v>156</v>
      </c>
      <c r="C16" s="106" t="s">
        <v>65</v>
      </c>
      <c r="D16" s="106" t="s">
        <v>40</v>
      </c>
      <c r="E16" s="11" t="s">
        <v>28</v>
      </c>
      <c r="F16" s="11" t="s">
        <v>205</v>
      </c>
      <c r="G16" s="75">
        <v>45000</v>
      </c>
      <c r="H16" s="12">
        <v>1148.33</v>
      </c>
      <c r="I16" s="12">
        <v>25</v>
      </c>
      <c r="J16" s="75">
        <v>1291.5</v>
      </c>
      <c r="K16" s="75">
        <v>1368</v>
      </c>
      <c r="L16" s="12">
        <v>753</v>
      </c>
      <c r="M16" s="12">
        <f t="shared" si="0"/>
        <v>4585.83</v>
      </c>
      <c r="N16" s="12">
        <f t="shared" si="1"/>
        <v>40414.17</v>
      </c>
    </row>
    <row r="17" spans="1:14" ht="29.1" customHeight="1" x14ac:dyDescent="0.45">
      <c r="A17" s="9">
        <v>9</v>
      </c>
      <c r="B17" s="106" t="s">
        <v>279</v>
      </c>
      <c r="C17" s="106" t="s">
        <v>250</v>
      </c>
      <c r="D17" s="106" t="s">
        <v>167</v>
      </c>
      <c r="E17" s="11" t="s">
        <v>19</v>
      </c>
      <c r="F17" s="11" t="s">
        <v>204</v>
      </c>
      <c r="G17" s="75">
        <v>40000</v>
      </c>
      <c r="H17" s="12">
        <v>442.65</v>
      </c>
      <c r="I17" s="12">
        <v>25</v>
      </c>
      <c r="J17" s="75">
        <v>1148</v>
      </c>
      <c r="K17" s="75">
        <v>1216</v>
      </c>
      <c r="L17" s="12">
        <v>0</v>
      </c>
      <c r="M17" s="12">
        <f t="shared" si="0"/>
        <v>2831.65</v>
      </c>
      <c r="N17" s="12">
        <f t="shared" si="1"/>
        <v>37168.35</v>
      </c>
    </row>
    <row r="18" spans="1:14" ht="29.1" customHeight="1" x14ac:dyDescent="0.45">
      <c r="A18" s="9">
        <v>10</v>
      </c>
      <c r="B18" s="106" t="s">
        <v>169</v>
      </c>
      <c r="C18" s="106" t="s">
        <v>222</v>
      </c>
      <c r="D18" s="106" t="s">
        <v>340</v>
      </c>
      <c r="E18" s="11" t="s">
        <v>19</v>
      </c>
      <c r="F18" s="11" t="s">
        <v>204</v>
      </c>
      <c r="G18" s="75">
        <v>40000</v>
      </c>
      <c r="H18" s="12">
        <v>442.65</v>
      </c>
      <c r="I18" s="12">
        <v>25</v>
      </c>
      <c r="J18" s="75">
        <v>1148</v>
      </c>
      <c r="K18" s="75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29.1" customHeight="1" x14ac:dyDescent="0.45">
      <c r="A19" s="9">
        <v>11</v>
      </c>
      <c r="B19" s="106" t="s">
        <v>171</v>
      </c>
      <c r="C19" s="106" t="s">
        <v>259</v>
      </c>
      <c r="D19" s="106" t="s">
        <v>67</v>
      </c>
      <c r="E19" s="11" t="s">
        <v>19</v>
      </c>
      <c r="F19" s="11" t="s">
        <v>204</v>
      </c>
      <c r="G19" s="75">
        <v>40000</v>
      </c>
      <c r="H19" s="12">
        <v>442.65</v>
      </c>
      <c r="I19" s="12">
        <v>25</v>
      </c>
      <c r="J19" s="75">
        <v>1148</v>
      </c>
      <c r="K19" s="75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29.1" customHeight="1" x14ac:dyDescent="0.45">
      <c r="A20" s="9">
        <v>12</v>
      </c>
      <c r="B20" s="106" t="s">
        <v>163</v>
      </c>
      <c r="C20" s="106" t="s">
        <v>164</v>
      </c>
      <c r="D20" s="106" t="s">
        <v>40</v>
      </c>
      <c r="E20" s="11" t="s">
        <v>19</v>
      </c>
      <c r="F20" s="11" t="s">
        <v>205</v>
      </c>
      <c r="G20" s="151">
        <v>40000</v>
      </c>
      <c r="H20" s="12">
        <v>442.65</v>
      </c>
      <c r="I20" s="12">
        <v>25</v>
      </c>
      <c r="J20" s="151">
        <v>1148</v>
      </c>
      <c r="K20" s="151">
        <v>1216</v>
      </c>
      <c r="L20" s="12">
        <v>0</v>
      </c>
      <c r="M20" s="12">
        <f t="shared" si="0"/>
        <v>2831.65</v>
      </c>
      <c r="N20" s="12">
        <f t="shared" si="1"/>
        <v>37168.35</v>
      </c>
    </row>
    <row r="21" spans="1:14" ht="29.1" customHeight="1" x14ac:dyDescent="0.45">
      <c r="A21" s="9">
        <v>13</v>
      </c>
      <c r="B21" s="106" t="s">
        <v>166</v>
      </c>
      <c r="C21" s="106" t="s">
        <v>164</v>
      </c>
      <c r="D21" s="106" t="s">
        <v>40</v>
      </c>
      <c r="E21" s="11" t="s">
        <v>19</v>
      </c>
      <c r="F21" s="11" t="s">
        <v>205</v>
      </c>
      <c r="G21" s="151">
        <v>40000</v>
      </c>
      <c r="H21" s="12">
        <v>442.65</v>
      </c>
      <c r="I21" s="12">
        <v>25</v>
      </c>
      <c r="J21" s="151">
        <v>1148</v>
      </c>
      <c r="K21" s="151">
        <v>1216</v>
      </c>
      <c r="L21" s="12">
        <v>1365.02</v>
      </c>
      <c r="M21" s="12">
        <f t="shared" si="0"/>
        <v>4196.67</v>
      </c>
      <c r="N21" s="12">
        <f t="shared" si="1"/>
        <v>35803.33</v>
      </c>
    </row>
    <row r="22" spans="1:14" ht="29.1" customHeight="1" x14ac:dyDescent="0.45">
      <c r="A22" s="9">
        <v>14</v>
      </c>
      <c r="B22" s="106" t="s">
        <v>311</v>
      </c>
      <c r="C22" s="106" t="s">
        <v>65</v>
      </c>
      <c r="D22" s="106" t="s">
        <v>67</v>
      </c>
      <c r="E22" s="11" t="s">
        <v>19</v>
      </c>
      <c r="F22" s="11" t="s">
        <v>205</v>
      </c>
      <c r="G22" s="151">
        <v>40000</v>
      </c>
      <c r="H22" s="12">
        <v>240.13</v>
      </c>
      <c r="I22" s="12">
        <v>25</v>
      </c>
      <c r="J22" s="151">
        <v>1148</v>
      </c>
      <c r="K22" s="151">
        <v>1216</v>
      </c>
      <c r="L22" s="12">
        <v>1350.12</v>
      </c>
      <c r="M22" s="12">
        <f>+H22+I22+J22+K22+L22</f>
        <v>3979.25</v>
      </c>
      <c r="N22" s="12">
        <f t="shared" si="1"/>
        <v>36020.75</v>
      </c>
    </row>
    <row r="23" spans="1:14" ht="29.1" customHeight="1" x14ac:dyDescent="0.45">
      <c r="A23" s="9">
        <v>15</v>
      </c>
      <c r="B23" s="106" t="s">
        <v>170</v>
      </c>
      <c r="C23" s="106" t="s">
        <v>164</v>
      </c>
      <c r="D23" s="106" t="s">
        <v>67</v>
      </c>
      <c r="E23" s="11" t="s">
        <v>19</v>
      </c>
      <c r="F23" s="11" t="s">
        <v>205</v>
      </c>
      <c r="G23" s="75">
        <v>35000</v>
      </c>
      <c r="H23" s="12">
        <v>0</v>
      </c>
      <c r="I23" s="12">
        <v>25</v>
      </c>
      <c r="J23" s="75">
        <v>1004.5</v>
      </c>
      <c r="K23" s="75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9.1" customHeight="1" x14ac:dyDescent="0.45">
      <c r="A24" s="9">
        <v>16</v>
      </c>
      <c r="B24" s="106" t="s">
        <v>324</v>
      </c>
      <c r="C24" s="106" t="s">
        <v>327</v>
      </c>
      <c r="D24" s="106" t="s">
        <v>328</v>
      </c>
      <c r="E24" s="11" t="s">
        <v>19</v>
      </c>
      <c r="F24" s="11" t="s">
        <v>205</v>
      </c>
      <c r="G24" s="75">
        <v>35000</v>
      </c>
      <c r="H24" s="12">
        <v>0</v>
      </c>
      <c r="I24" s="12">
        <v>25</v>
      </c>
      <c r="J24" s="75">
        <v>1004.5</v>
      </c>
      <c r="K24" s="75">
        <v>1064</v>
      </c>
      <c r="L24" s="12">
        <v>0</v>
      </c>
      <c r="M24" s="12">
        <f t="shared" ref="M24" si="2">+H24+I24+J24+K24+L24</f>
        <v>2093.5</v>
      </c>
      <c r="N24" s="12">
        <f t="shared" si="1"/>
        <v>32906.5</v>
      </c>
    </row>
    <row r="25" spans="1:14" ht="29.1" customHeight="1" x14ac:dyDescent="0.45">
      <c r="A25" s="9">
        <v>17</v>
      </c>
      <c r="B25" s="106" t="s">
        <v>325</v>
      </c>
      <c r="C25" s="106" t="s">
        <v>327</v>
      </c>
      <c r="D25" s="106" t="s">
        <v>328</v>
      </c>
      <c r="E25" s="11" t="s">
        <v>19</v>
      </c>
      <c r="F25" s="11" t="s">
        <v>326</v>
      </c>
      <c r="G25" s="75">
        <v>35000</v>
      </c>
      <c r="H25" s="12">
        <v>0</v>
      </c>
      <c r="I25" s="12">
        <v>25</v>
      </c>
      <c r="J25" s="75">
        <v>1004.5</v>
      </c>
      <c r="K25" s="75">
        <v>1064</v>
      </c>
      <c r="L25" s="12">
        <v>0</v>
      </c>
      <c r="M25" s="12">
        <f t="shared" ref="M25" si="3">+H25+I25+J25+K25+L25</f>
        <v>2093.5</v>
      </c>
      <c r="N25" s="12">
        <f t="shared" si="1"/>
        <v>32906.5</v>
      </c>
    </row>
    <row r="26" spans="1:14" ht="29.1" customHeight="1" x14ac:dyDescent="0.45">
      <c r="A26" s="9">
        <v>18</v>
      </c>
      <c r="B26" s="106" t="s">
        <v>233</v>
      </c>
      <c r="C26" s="106" t="s">
        <v>65</v>
      </c>
      <c r="D26" s="106" t="s">
        <v>67</v>
      </c>
      <c r="E26" s="11" t="s">
        <v>19</v>
      </c>
      <c r="F26" s="11" t="s">
        <v>205</v>
      </c>
      <c r="G26" s="75">
        <v>35000</v>
      </c>
      <c r="H26" s="12">
        <v>0</v>
      </c>
      <c r="I26" s="12">
        <v>25</v>
      </c>
      <c r="J26" s="75">
        <v>1004.5</v>
      </c>
      <c r="K26" s="75">
        <v>1064</v>
      </c>
      <c r="L26" s="12">
        <v>0</v>
      </c>
      <c r="M26" s="12">
        <f t="shared" ref="M26:M30" si="4">+H26+I26+J26+K26+L26</f>
        <v>2093.5</v>
      </c>
      <c r="N26" s="12">
        <f t="shared" si="1"/>
        <v>32906.5</v>
      </c>
    </row>
    <row r="27" spans="1:14" ht="29.1" customHeight="1" x14ac:dyDescent="0.45">
      <c r="A27" s="9">
        <v>19</v>
      </c>
      <c r="B27" s="106" t="s">
        <v>172</v>
      </c>
      <c r="C27" s="106" t="s">
        <v>227</v>
      </c>
      <c r="D27" s="106" t="s">
        <v>173</v>
      </c>
      <c r="E27" s="11" t="s">
        <v>28</v>
      </c>
      <c r="F27" s="11" t="s">
        <v>204</v>
      </c>
      <c r="G27" s="75">
        <v>35000</v>
      </c>
      <c r="H27" s="12">
        <v>0</v>
      </c>
      <c r="I27" s="12">
        <v>25</v>
      </c>
      <c r="J27" s="75">
        <v>1004.5</v>
      </c>
      <c r="K27" s="75">
        <v>1064</v>
      </c>
      <c r="L27" s="12">
        <v>31867.4</v>
      </c>
      <c r="M27" s="12">
        <f t="shared" si="4"/>
        <v>33960.9</v>
      </c>
      <c r="N27" s="12">
        <f t="shared" si="1"/>
        <v>1039.0999999999985</v>
      </c>
    </row>
    <row r="28" spans="1:14" ht="29.1" customHeight="1" x14ac:dyDescent="0.45">
      <c r="A28" s="9">
        <v>20</v>
      </c>
      <c r="B28" s="106" t="s">
        <v>175</v>
      </c>
      <c r="C28" s="106" t="s">
        <v>176</v>
      </c>
      <c r="D28" s="106" t="s">
        <v>67</v>
      </c>
      <c r="E28" s="11" t="s">
        <v>28</v>
      </c>
      <c r="F28" s="11" t="s">
        <v>205</v>
      </c>
      <c r="G28" s="75">
        <v>35000</v>
      </c>
      <c r="H28" s="12">
        <v>0</v>
      </c>
      <c r="I28" s="12">
        <v>25</v>
      </c>
      <c r="J28" s="75">
        <v>1004.5</v>
      </c>
      <c r="K28" s="75">
        <v>1064</v>
      </c>
      <c r="L28" s="12">
        <v>1050</v>
      </c>
      <c r="M28" s="12">
        <f t="shared" si="4"/>
        <v>3143.5</v>
      </c>
      <c r="N28" s="12">
        <f t="shared" si="1"/>
        <v>31856.5</v>
      </c>
    </row>
    <row r="29" spans="1:14" ht="29.1" customHeight="1" x14ac:dyDescent="0.45">
      <c r="A29" s="9">
        <v>21</v>
      </c>
      <c r="B29" s="106" t="s">
        <v>253</v>
      </c>
      <c r="C29" s="106" t="s">
        <v>164</v>
      </c>
      <c r="D29" s="106" t="s">
        <v>67</v>
      </c>
      <c r="E29" s="11" t="s">
        <v>19</v>
      </c>
      <c r="F29" s="11" t="s">
        <v>205</v>
      </c>
      <c r="G29" s="75">
        <v>35000</v>
      </c>
      <c r="H29" s="12">
        <v>0</v>
      </c>
      <c r="I29" s="12">
        <v>25</v>
      </c>
      <c r="J29" s="75">
        <v>1004.5</v>
      </c>
      <c r="K29" s="75">
        <v>1064</v>
      </c>
      <c r="L29" s="12">
        <v>0</v>
      </c>
      <c r="M29" s="12">
        <f t="shared" si="4"/>
        <v>2093.5</v>
      </c>
      <c r="N29" s="12">
        <f t="shared" si="1"/>
        <v>32906.5</v>
      </c>
    </row>
    <row r="30" spans="1:14" ht="29.1" customHeight="1" x14ac:dyDescent="0.45">
      <c r="A30" s="9">
        <v>22</v>
      </c>
      <c r="B30" s="106" t="s">
        <v>254</v>
      </c>
      <c r="C30" s="106" t="s">
        <v>341</v>
      </c>
      <c r="D30" s="106" t="s">
        <v>67</v>
      </c>
      <c r="E30" s="11" t="s">
        <v>19</v>
      </c>
      <c r="F30" s="11" t="s">
        <v>204</v>
      </c>
      <c r="G30" s="75">
        <v>35000</v>
      </c>
      <c r="H30" s="12">
        <v>0</v>
      </c>
      <c r="I30" s="12">
        <v>25</v>
      </c>
      <c r="J30" s="75">
        <v>1004.5</v>
      </c>
      <c r="K30" s="75">
        <v>1064</v>
      </c>
      <c r="L30" s="12">
        <v>0</v>
      </c>
      <c r="M30" s="12">
        <f t="shared" si="4"/>
        <v>2093.5</v>
      </c>
      <c r="N30" s="12">
        <f t="shared" si="1"/>
        <v>32906.5</v>
      </c>
    </row>
    <row r="31" spans="1:14" ht="29.1" customHeight="1" x14ac:dyDescent="0.45">
      <c r="A31" s="9">
        <v>23</v>
      </c>
      <c r="B31" s="110" t="s">
        <v>154</v>
      </c>
      <c r="C31" s="106" t="s">
        <v>250</v>
      </c>
      <c r="D31" s="106" t="s">
        <v>50</v>
      </c>
      <c r="E31" s="11" t="s">
        <v>28</v>
      </c>
      <c r="F31" s="11" t="s">
        <v>205</v>
      </c>
      <c r="G31" s="75">
        <v>31500</v>
      </c>
      <c r="H31" s="12">
        <v>0</v>
      </c>
      <c r="I31" s="12">
        <v>25</v>
      </c>
      <c r="J31" s="75">
        <v>904.05</v>
      </c>
      <c r="K31" s="75">
        <v>957.6</v>
      </c>
      <c r="L31" s="12">
        <v>0</v>
      </c>
      <c r="M31" s="12">
        <f>+H31+I31+J31+K31+L31</f>
        <v>1886.65</v>
      </c>
      <c r="N31" s="12">
        <f t="shared" si="1"/>
        <v>29613.35</v>
      </c>
    </row>
    <row r="32" spans="1:14" ht="29.1" customHeight="1" x14ac:dyDescent="0.45">
      <c r="A32" s="9">
        <v>24</v>
      </c>
      <c r="B32" s="106" t="s">
        <v>158</v>
      </c>
      <c r="C32" s="106" t="s">
        <v>65</v>
      </c>
      <c r="D32" s="106" t="s">
        <v>67</v>
      </c>
      <c r="E32" s="11" t="s">
        <v>28</v>
      </c>
      <c r="F32" s="11" t="s">
        <v>205</v>
      </c>
      <c r="G32" s="75">
        <v>31000</v>
      </c>
      <c r="H32" s="12">
        <v>0</v>
      </c>
      <c r="I32" s="12">
        <v>25</v>
      </c>
      <c r="J32" s="75">
        <v>889.7</v>
      </c>
      <c r="K32" s="75">
        <v>942.4</v>
      </c>
      <c r="L32" s="12">
        <v>1365.02</v>
      </c>
      <c r="M32" s="12">
        <f>+H32+I32+J32+K32+L32</f>
        <v>3222.12</v>
      </c>
      <c r="N32" s="12">
        <f t="shared" si="1"/>
        <v>27777.88</v>
      </c>
    </row>
    <row r="33" spans="1:14" ht="29.1" customHeight="1" x14ac:dyDescent="0.45">
      <c r="A33" s="9">
        <v>25</v>
      </c>
      <c r="B33" s="150" t="s">
        <v>157</v>
      </c>
      <c r="C33" s="106" t="s">
        <v>222</v>
      </c>
      <c r="D33" s="106" t="s">
        <v>94</v>
      </c>
      <c r="E33" s="11" t="s">
        <v>19</v>
      </c>
      <c r="F33" s="11" t="s">
        <v>205</v>
      </c>
      <c r="G33" s="75">
        <v>17710</v>
      </c>
      <c r="H33" s="12">
        <v>0</v>
      </c>
      <c r="I33" s="12">
        <v>25</v>
      </c>
      <c r="J33" s="75">
        <v>508.28</v>
      </c>
      <c r="K33" s="75">
        <v>538.38</v>
      </c>
      <c r="L33" s="12">
        <v>0</v>
      </c>
      <c r="M33" s="12">
        <f>+H33+I33+J33+K33+L33</f>
        <v>1071.6599999999999</v>
      </c>
      <c r="N33" s="12">
        <f t="shared" si="1"/>
        <v>16638.34</v>
      </c>
    </row>
    <row r="34" spans="1:14" ht="29.1" customHeight="1" x14ac:dyDescent="0.45">
      <c r="A34" s="165" t="s">
        <v>208</v>
      </c>
      <c r="B34" s="166"/>
      <c r="C34" s="166"/>
      <c r="D34" s="166"/>
      <c r="E34" s="166"/>
      <c r="F34" s="173"/>
      <c r="G34" s="76">
        <f t="shared" ref="G34:N34" si="5">SUM(G9:G33)</f>
        <v>1040210</v>
      </c>
      <c r="H34" s="16">
        <f t="shared" si="5"/>
        <v>23622.560000000009</v>
      </c>
      <c r="I34" s="16">
        <f t="shared" si="5"/>
        <v>625</v>
      </c>
      <c r="J34" s="83">
        <f t="shared" si="5"/>
        <v>29854.03</v>
      </c>
      <c r="K34" s="83">
        <f t="shared" si="5"/>
        <v>31622.38</v>
      </c>
      <c r="L34" s="16">
        <f t="shared" si="5"/>
        <v>46038.38</v>
      </c>
      <c r="M34" s="16">
        <f t="shared" si="5"/>
        <v>131762.35</v>
      </c>
      <c r="N34" s="61">
        <f t="shared" si="5"/>
        <v>908447.64999999979</v>
      </c>
    </row>
    <row r="36" spans="1:14" ht="29.1" customHeight="1" x14ac:dyDescent="0.45">
      <c r="A36" s="53"/>
      <c r="B36" s="53"/>
      <c r="C36" s="53"/>
      <c r="D36" s="53"/>
      <c r="E36" s="53"/>
      <c r="F36" s="53"/>
      <c r="G36" s="77"/>
      <c r="H36" s="20"/>
      <c r="I36" s="20"/>
      <c r="J36" s="84"/>
      <c r="K36" s="84"/>
      <c r="L36" s="20"/>
      <c r="M36" s="20"/>
      <c r="N36" s="63"/>
    </row>
    <row r="37" spans="1:14" ht="29.1" customHeight="1" x14ac:dyDescent="0.45">
      <c r="A37" s="53"/>
      <c r="B37" s="53"/>
      <c r="C37" s="53"/>
      <c r="D37" s="53"/>
      <c r="E37" s="53"/>
      <c r="F37" s="53"/>
      <c r="G37" s="77"/>
      <c r="H37" s="20"/>
      <c r="I37" s="20"/>
      <c r="J37" s="84"/>
      <c r="K37" s="84"/>
      <c r="L37" s="20"/>
      <c r="M37" s="20"/>
      <c r="N37" s="20"/>
    </row>
    <row r="38" spans="1:14" ht="29.1" customHeight="1" x14ac:dyDescent="0.45">
      <c r="A38" s="53"/>
      <c r="B38" s="53"/>
      <c r="C38" s="53"/>
      <c r="D38" s="53"/>
      <c r="E38" s="53"/>
      <c r="F38" s="53"/>
      <c r="G38" s="77"/>
      <c r="H38" s="20"/>
      <c r="I38" s="20"/>
      <c r="J38" s="84"/>
      <c r="K38" s="84"/>
      <c r="L38" s="20"/>
      <c r="M38" s="20"/>
      <c r="N38" s="20"/>
    </row>
    <row r="39" spans="1:14" ht="30.95" customHeight="1" x14ac:dyDescent="0.4">
      <c r="A39" s="14"/>
      <c r="B39" s="96"/>
      <c r="C39" s="26"/>
      <c r="D39" s="26"/>
      <c r="E39" s="26"/>
      <c r="F39" s="26"/>
      <c r="G39" s="78"/>
      <c r="H39" s="21"/>
      <c r="I39" s="21"/>
      <c r="J39" s="85"/>
      <c r="K39" s="85"/>
      <c r="L39" s="21"/>
      <c r="M39" s="21"/>
      <c r="N39" s="21"/>
    </row>
    <row r="40" spans="1:14" ht="30.95" customHeight="1" x14ac:dyDescent="0.45">
      <c r="A40" s="18"/>
      <c r="B40" s="186"/>
      <c r="D40" s="17"/>
      <c r="E40" s="17"/>
      <c r="F40" s="17"/>
      <c r="G40" s="79"/>
      <c r="H40" s="188"/>
      <c r="I40" s="188"/>
      <c r="J40" s="79"/>
      <c r="K40" s="87"/>
      <c r="L40" s="20"/>
      <c r="M40" s="20"/>
      <c r="N40" s="21"/>
    </row>
    <row r="41" spans="1:14" ht="30.95" customHeight="1" x14ac:dyDescent="0.5">
      <c r="A41" s="18"/>
      <c r="B41" s="187"/>
      <c r="C41" s="137"/>
      <c r="D41" s="135"/>
      <c r="E41" s="135"/>
      <c r="F41" s="135"/>
      <c r="G41" s="140"/>
      <c r="H41" s="183"/>
      <c r="I41" s="183"/>
      <c r="J41" s="140"/>
      <c r="K41" s="86"/>
      <c r="L41" s="20"/>
      <c r="M41" s="20"/>
      <c r="N41" s="21"/>
    </row>
    <row r="42" spans="1:14" ht="30.95" customHeight="1" x14ac:dyDescent="0.5">
      <c r="A42" s="18"/>
      <c r="B42" s="139"/>
      <c r="C42" s="137"/>
      <c r="D42" s="135"/>
      <c r="E42" s="135"/>
      <c r="F42" s="135"/>
      <c r="G42" s="140"/>
      <c r="H42" s="183"/>
      <c r="I42" s="183"/>
      <c r="J42" s="189"/>
      <c r="K42" s="79"/>
      <c r="L42" s="20"/>
      <c r="M42" s="20"/>
      <c r="N42" s="21"/>
    </row>
    <row r="43" spans="1:14" ht="87.75" customHeight="1" x14ac:dyDescent="0.45">
      <c r="A43" s="18"/>
      <c r="B43" s="97"/>
      <c r="C43" s="17"/>
      <c r="D43" s="17" t="s">
        <v>153</v>
      </c>
      <c r="E43" s="17"/>
      <c r="F43" s="17"/>
      <c r="G43" s="79"/>
      <c r="H43" s="19"/>
      <c r="I43" s="19"/>
      <c r="J43" s="79"/>
      <c r="K43" s="87"/>
      <c r="L43" s="20"/>
      <c r="M43" s="20"/>
      <c r="N43" s="21"/>
    </row>
    <row r="44" spans="1:14" ht="30.95" customHeight="1" x14ac:dyDescent="0.45">
      <c r="A44" s="18"/>
      <c r="B44" s="97"/>
      <c r="C44" s="17"/>
      <c r="D44" s="17"/>
      <c r="E44" s="17"/>
      <c r="F44" s="17"/>
      <c r="G44" s="79"/>
      <c r="H44" s="20"/>
      <c r="I44" s="20"/>
      <c r="J44" s="87"/>
      <c r="K44" s="87"/>
      <c r="L44" s="20"/>
      <c r="M44" s="20"/>
      <c r="N44" s="21"/>
    </row>
    <row r="45" spans="1:14" ht="30.95" customHeight="1" x14ac:dyDescent="0.45">
      <c r="A45" s="18"/>
      <c r="B45" s="97"/>
      <c r="C45" s="17"/>
      <c r="D45" s="17"/>
      <c r="E45" s="17"/>
      <c r="F45" s="17"/>
      <c r="G45" s="79"/>
      <c r="H45" s="20"/>
      <c r="I45" s="20"/>
      <c r="J45" s="87"/>
      <c r="K45" s="87"/>
      <c r="L45" s="20"/>
      <c r="M45" s="20"/>
      <c r="N45" s="21"/>
    </row>
    <row r="46" spans="1:14" ht="30.95" customHeight="1" x14ac:dyDescent="0.4">
      <c r="A46" s="14"/>
      <c r="B46" s="96"/>
      <c r="C46" s="26"/>
      <c r="D46" s="26"/>
      <c r="E46" s="26"/>
      <c r="F46" s="26"/>
      <c r="G46" s="78"/>
      <c r="H46" s="21"/>
      <c r="I46" s="21"/>
      <c r="J46" s="85"/>
      <c r="K46" s="85"/>
      <c r="L46" s="21"/>
      <c r="M46" s="21"/>
      <c r="N46" s="21"/>
    </row>
    <row r="47" spans="1:14" ht="30.95" customHeight="1" x14ac:dyDescent="0.4">
      <c r="A47" s="14"/>
      <c r="B47" s="96"/>
      <c r="C47" s="26"/>
      <c r="D47" s="26"/>
      <c r="E47" s="26"/>
      <c r="F47" s="26"/>
      <c r="G47" s="78"/>
      <c r="H47" s="21"/>
      <c r="I47" s="21"/>
      <c r="J47" s="85"/>
      <c r="K47" s="85"/>
      <c r="L47" s="21"/>
      <c r="M47" s="21"/>
      <c r="N47" s="21"/>
    </row>
    <row r="48" spans="1:14" ht="33" customHeight="1" x14ac:dyDescent="0.45">
      <c r="A48" s="28"/>
      <c r="B48" s="98"/>
      <c r="C48" s="29"/>
      <c r="D48" s="29"/>
      <c r="E48" s="29"/>
      <c r="F48" s="29"/>
      <c r="G48" s="80"/>
      <c r="H48" s="28"/>
      <c r="I48" s="28"/>
      <c r="J48" s="80"/>
      <c r="K48" s="80"/>
      <c r="L48" s="29"/>
      <c r="M48" s="29"/>
      <c r="N48" s="29"/>
    </row>
    <row r="49" spans="1:17" ht="30.95" customHeight="1" x14ac:dyDescent="0.45">
      <c r="A49" s="23"/>
      <c r="B49" s="98"/>
      <c r="C49" s="29"/>
      <c r="D49" s="29"/>
      <c r="E49" s="29"/>
      <c r="F49" s="29"/>
      <c r="G49" s="81"/>
      <c r="H49" s="23"/>
      <c r="I49" s="23"/>
      <c r="J49" s="81"/>
      <c r="K49" s="81"/>
      <c r="L49" s="29"/>
      <c r="M49" s="29"/>
      <c r="N49" s="29"/>
    </row>
    <row r="50" spans="1:17" ht="28.5" x14ac:dyDescent="0.45">
      <c r="A50" s="23"/>
      <c r="B50" s="98"/>
      <c r="C50" s="29"/>
      <c r="D50" s="29"/>
      <c r="E50" s="29"/>
      <c r="F50" s="29"/>
      <c r="G50" s="81"/>
      <c r="H50" s="23"/>
      <c r="I50" s="23"/>
      <c r="J50" s="81"/>
      <c r="K50" s="81"/>
      <c r="L50" s="29"/>
      <c r="M50" s="29"/>
      <c r="N50" s="29"/>
      <c r="O50" s="23"/>
      <c r="P50" s="23"/>
      <c r="Q50" s="23"/>
    </row>
    <row r="51" spans="1:17" ht="15.75" x14ac:dyDescent="0.25">
      <c r="O51" s="23"/>
      <c r="P51" s="23"/>
      <c r="Q51" s="23"/>
    </row>
  </sheetData>
  <sortState xmlns:xlrd2="http://schemas.microsoft.com/office/spreadsheetml/2017/richdata2" ref="A9:N33">
    <sortCondition descending="1" ref="G33"/>
  </sortState>
  <mergeCells count="6">
    <mergeCell ref="A1:N1"/>
    <mergeCell ref="A4:N4"/>
    <mergeCell ref="A6:N6"/>
    <mergeCell ref="B5:N5"/>
    <mergeCell ref="A34:F34"/>
    <mergeCell ref="A7:N7"/>
  </mergeCells>
  <pageMargins left="0.21" right="0.43" top="0.47244094488188981" bottom="0.74803149606299213" header="0.27559055118110237" footer="0.31496062992125984"/>
  <pageSetup paperSize="5" scale="40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9"/>
  <sheetViews>
    <sheetView view="pageBreakPreview" topLeftCell="A13" zoomScale="50" zoomScaleNormal="100" zoomScaleSheetLayoutView="50" zoomScalePageLayoutView="39" workbookViewId="0">
      <selection activeCell="F22" sqref="F22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88"/>
    </row>
    <row r="2" spans="1:16" s="1" customFormat="1" ht="27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0.25" customHeight="1" x14ac:dyDescent="0.5">
      <c r="A4" s="167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6" s="1" customFormat="1" ht="24" customHeight="1" x14ac:dyDescent="0.5">
      <c r="A5" s="174" t="s">
        <v>329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54"/>
    </row>
    <row r="6" spans="1:16" s="1" customFormat="1" ht="27" x14ac:dyDescent="0.5">
      <c r="A6" s="167" t="s">
        <v>177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3"/>
      <c r="P6" s="3"/>
    </row>
    <row r="7" spans="1:16" s="4" customFormat="1" ht="67.5" x14ac:dyDescent="0.45">
      <c r="A7" s="5" t="s">
        <v>1</v>
      </c>
      <c r="B7" s="6" t="s">
        <v>2</v>
      </c>
      <c r="C7" s="7" t="s">
        <v>3</v>
      </c>
      <c r="D7" s="6" t="s">
        <v>4</v>
      </c>
      <c r="E7" s="7" t="s">
        <v>5</v>
      </c>
      <c r="F7" s="7" t="s">
        <v>203</v>
      </c>
      <c r="G7" s="7" t="s">
        <v>207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6" s="148" customFormat="1" ht="45" customHeight="1" x14ac:dyDescent="0.45">
      <c r="A8" s="9">
        <v>1</v>
      </c>
      <c r="B8" s="11" t="s">
        <v>265</v>
      </c>
      <c r="C8" s="11" t="s">
        <v>227</v>
      </c>
      <c r="D8" s="11" t="s">
        <v>27</v>
      </c>
      <c r="E8" s="25" t="s">
        <v>178</v>
      </c>
      <c r="F8" s="11" t="s">
        <v>204</v>
      </c>
      <c r="G8" s="30">
        <v>60000</v>
      </c>
      <c r="H8" s="12">
        <v>3486.65</v>
      </c>
      <c r="I8" s="12">
        <v>25</v>
      </c>
      <c r="J8" s="12">
        <v>1722</v>
      </c>
      <c r="K8" s="12">
        <v>1824</v>
      </c>
      <c r="L8" s="12">
        <v>5460</v>
      </c>
      <c r="M8" s="12">
        <f>+H8+I8+J8+K8+L8</f>
        <v>12517.65</v>
      </c>
      <c r="N8" s="12">
        <f>+G8-M8</f>
        <v>47482.35</v>
      </c>
    </row>
    <row r="9" spans="1:16" s="8" customFormat="1" ht="45" customHeight="1" x14ac:dyDescent="0.45">
      <c r="A9" s="9">
        <v>2</v>
      </c>
      <c r="B9" s="10" t="s">
        <v>41</v>
      </c>
      <c r="C9" s="11" t="s">
        <v>38</v>
      </c>
      <c r="D9" s="11" t="s">
        <v>42</v>
      </c>
      <c r="E9" s="25" t="s">
        <v>178</v>
      </c>
      <c r="F9" s="11" t="s">
        <v>204</v>
      </c>
      <c r="G9" s="64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8" customFormat="1" ht="45" customHeight="1" x14ac:dyDescent="0.45">
      <c r="A10" s="9">
        <v>3</v>
      </c>
      <c r="B10" s="11" t="s">
        <v>180</v>
      </c>
      <c r="C10" s="11" t="s">
        <v>227</v>
      </c>
      <c r="D10" s="11" t="s">
        <v>181</v>
      </c>
      <c r="E10" s="25" t="s">
        <v>178</v>
      </c>
      <c r="F10" s="11" t="s">
        <v>205</v>
      </c>
      <c r="G10" s="30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12">
        <f>+G10-M10</f>
        <v>24123.58</v>
      </c>
    </row>
    <row r="11" spans="1:16" s="4" customFormat="1" ht="45" customHeight="1" x14ac:dyDescent="0.45">
      <c r="A11" s="9">
        <v>5</v>
      </c>
      <c r="B11" s="11" t="s">
        <v>179</v>
      </c>
      <c r="C11" s="11" t="s">
        <v>227</v>
      </c>
      <c r="D11" s="13" t="s">
        <v>117</v>
      </c>
      <c r="E11" s="25" t="s">
        <v>178</v>
      </c>
      <c r="F11" s="11" t="s">
        <v>204</v>
      </c>
      <c r="G11" s="30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12">
        <f>+G11-M11</f>
        <v>9384</v>
      </c>
    </row>
    <row r="12" spans="1:16" ht="45" customHeight="1" x14ac:dyDescent="0.45">
      <c r="A12" s="165" t="s">
        <v>208</v>
      </c>
      <c r="B12" s="166"/>
      <c r="C12" s="166"/>
      <c r="D12" s="166"/>
      <c r="E12" s="166"/>
      <c r="F12" s="173"/>
      <c r="G12" s="15">
        <f t="shared" ref="G12:N12" si="0">SUM(G8:G11)</f>
        <v>145665.41</v>
      </c>
      <c r="H12" s="15">
        <f t="shared" si="0"/>
        <v>5340.65</v>
      </c>
      <c r="I12" s="15">
        <f t="shared" si="0"/>
        <v>100</v>
      </c>
      <c r="J12" s="15">
        <f t="shared" si="0"/>
        <v>4180.6000000000004</v>
      </c>
      <c r="K12" s="15">
        <f t="shared" si="0"/>
        <v>4428.2299999999996</v>
      </c>
      <c r="L12" s="15">
        <f t="shared" si="0"/>
        <v>10320</v>
      </c>
      <c r="M12" s="15">
        <f t="shared" si="0"/>
        <v>24369.480000000003</v>
      </c>
      <c r="N12" s="15">
        <f t="shared" si="0"/>
        <v>121295.93000000001</v>
      </c>
    </row>
    <row r="13" spans="1:16" ht="45" customHeight="1" x14ac:dyDescent="0.4">
      <c r="A13" s="14"/>
      <c r="B13" s="26"/>
      <c r="C13" s="26"/>
      <c r="D13" s="26"/>
      <c r="E13" s="90"/>
      <c r="F13" s="26"/>
      <c r="G13" s="27"/>
      <c r="H13" s="21"/>
      <c r="I13" s="21"/>
      <c r="J13" s="21"/>
      <c r="K13" s="21"/>
      <c r="L13" s="21"/>
      <c r="M13" s="21"/>
      <c r="N13" s="21"/>
    </row>
    <row r="14" spans="1:16" ht="30.95" customHeight="1" x14ac:dyDescent="0.4">
      <c r="A14" s="14"/>
      <c r="B14" s="26"/>
      <c r="C14" s="26"/>
      <c r="D14" s="26"/>
      <c r="E14" s="90"/>
      <c r="F14" s="26"/>
      <c r="G14" s="27"/>
      <c r="H14" s="21"/>
      <c r="I14" s="21"/>
      <c r="J14" s="21"/>
      <c r="K14" s="21"/>
      <c r="L14" s="21"/>
      <c r="M14" s="21"/>
      <c r="N14" s="21"/>
    </row>
    <row r="15" spans="1:16" ht="30.95" customHeight="1" x14ac:dyDescent="0.4">
      <c r="A15" s="14"/>
      <c r="B15" s="26"/>
      <c r="C15" s="26"/>
      <c r="D15" s="26"/>
      <c r="E15" s="90"/>
      <c r="F15" s="26"/>
      <c r="G15" s="27"/>
      <c r="H15" s="21"/>
      <c r="I15" s="21"/>
      <c r="J15" s="21"/>
      <c r="K15" s="21"/>
      <c r="L15" s="21"/>
      <c r="M15" s="21"/>
      <c r="N15" s="21"/>
    </row>
    <row r="16" spans="1:16" ht="30.95" customHeight="1" x14ac:dyDescent="0.4">
      <c r="A16" s="14"/>
      <c r="B16" s="26"/>
      <c r="C16" s="26"/>
      <c r="D16" s="26"/>
      <c r="E16" s="90"/>
      <c r="F16" s="26"/>
      <c r="G16" s="27"/>
      <c r="H16" s="21"/>
      <c r="I16" s="21"/>
      <c r="J16" s="21"/>
      <c r="K16" s="21"/>
      <c r="L16" s="21"/>
      <c r="M16" s="21"/>
      <c r="N16" s="21"/>
    </row>
    <row r="17" spans="1:16" ht="30.95" customHeight="1" x14ac:dyDescent="0.4">
      <c r="A17" s="14"/>
      <c r="B17" s="26"/>
      <c r="C17" s="26"/>
      <c r="D17" s="26"/>
      <c r="E17" s="90"/>
      <c r="F17" s="26"/>
      <c r="G17" s="27"/>
      <c r="H17" s="21"/>
      <c r="I17" s="21"/>
      <c r="J17" s="21"/>
      <c r="K17" s="21"/>
      <c r="L17" s="21"/>
      <c r="M17" s="21"/>
      <c r="N17" s="62"/>
    </row>
    <row r="18" spans="1:16" ht="30.95" customHeight="1" x14ac:dyDescent="0.4">
      <c r="A18" s="14"/>
      <c r="B18" s="26"/>
      <c r="C18" s="26"/>
      <c r="D18" s="26"/>
      <c r="E18" s="90"/>
      <c r="F18" s="26"/>
      <c r="G18" s="27"/>
      <c r="H18" s="21"/>
      <c r="I18" s="21"/>
      <c r="J18" s="21"/>
      <c r="K18" s="21"/>
      <c r="L18" s="21"/>
      <c r="M18" s="21"/>
      <c r="N18" s="21"/>
    </row>
    <row r="19" spans="1:16" ht="30.95" customHeight="1" x14ac:dyDescent="0.45">
      <c r="A19" s="18"/>
      <c r="B19" s="190"/>
      <c r="C19" s="17"/>
      <c r="D19" s="17"/>
      <c r="E19" s="91"/>
      <c r="F19" s="17"/>
      <c r="G19" s="19"/>
      <c r="H19" s="188"/>
      <c r="I19" s="188"/>
      <c r="J19" s="188"/>
      <c r="K19" s="20"/>
      <c r="L19" s="20"/>
      <c r="M19" s="20"/>
      <c r="N19" s="21"/>
    </row>
    <row r="20" spans="1:16" ht="30.95" customHeight="1" x14ac:dyDescent="0.5">
      <c r="A20" s="18"/>
      <c r="B20" s="182"/>
      <c r="C20" s="135"/>
      <c r="D20" s="135"/>
      <c r="E20" s="141"/>
      <c r="F20" s="135"/>
      <c r="G20" s="136"/>
      <c r="H20" s="183"/>
      <c r="I20" s="183"/>
      <c r="J20" s="183"/>
      <c r="K20" s="22"/>
      <c r="L20" s="20"/>
      <c r="M20" s="20"/>
      <c r="N20" s="21"/>
    </row>
    <row r="21" spans="1:16" ht="30.95" customHeight="1" x14ac:dyDescent="0.5">
      <c r="A21" s="18"/>
      <c r="B21" s="135"/>
      <c r="C21" s="135"/>
      <c r="D21" s="135"/>
      <c r="E21" s="141"/>
      <c r="F21" s="135"/>
      <c r="G21" s="136"/>
      <c r="H21" s="183"/>
      <c r="I21" s="183"/>
      <c r="J21" s="185"/>
      <c r="K21" s="19"/>
      <c r="L21" s="20"/>
      <c r="M21" s="20"/>
      <c r="N21" s="21"/>
    </row>
    <row r="22" spans="1:16" ht="30.95" customHeight="1" x14ac:dyDescent="0.45">
      <c r="A22" s="18"/>
      <c r="B22" s="17"/>
      <c r="C22" s="17"/>
      <c r="D22" s="17"/>
      <c r="E22" s="91"/>
      <c r="F22" s="17"/>
      <c r="G22" s="19"/>
      <c r="H22" s="188"/>
      <c r="I22" s="188"/>
      <c r="J22" s="188"/>
      <c r="K22" s="20"/>
      <c r="L22" s="20"/>
      <c r="M22" s="20"/>
      <c r="N22" s="21"/>
    </row>
    <row r="23" spans="1:16" ht="30.95" customHeight="1" x14ac:dyDescent="0.45">
      <c r="A23" s="18"/>
      <c r="B23" s="17"/>
      <c r="C23" s="17"/>
      <c r="D23" s="17"/>
      <c r="E23" s="91"/>
      <c r="F23" s="17"/>
      <c r="G23" s="19"/>
      <c r="H23" s="20"/>
      <c r="I23" s="20"/>
      <c r="J23" s="20"/>
      <c r="K23" s="20"/>
      <c r="L23" s="20"/>
      <c r="M23" s="20"/>
      <c r="N23" s="21"/>
    </row>
    <row r="24" spans="1:16" ht="30.95" customHeight="1" x14ac:dyDescent="0.45">
      <c r="A24" s="18"/>
      <c r="B24" s="17"/>
      <c r="C24" s="17"/>
      <c r="D24" s="17"/>
      <c r="E24" s="91"/>
      <c r="F24" s="17"/>
      <c r="G24" s="19"/>
      <c r="H24" s="20"/>
      <c r="I24" s="20"/>
      <c r="J24" s="20"/>
      <c r="K24" s="20"/>
      <c r="L24" s="20"/>
      <c r="M24" s="20"/>
      <c r="N24" s="21"/>
    </row>
    <row r="25" spans="1:16" ht="30.95" customHeight="1" x14ac:dyDescent="0.4">
      <c r="A25" s="14"/>
      <c r="B25" s="26"/>
      <c r="C25" s="26"/>
      <c r="D25" s="26"/>
      <c r="E25" s="90"/>
      <c r="F25" s="26"/>
      <c r="G25" s="27"/>
      <c r="H25" s="21"/>
      <c r="I25" s="21"/>
      <c r="J25" s="21"/>
      <c r="K25" s="21"/>
      <c r="L25" s="21"/>
      <c r="M25" s="21"/>
      <c r="N25" s="21"/>
    </row>
    <row r="26" spans="1:16" ht="33" customHeight="1" x14ac:dyDescent="0.4">
      <c r="A26" s="14"/>
      <c r="B26" s="26"/>
      <c r="C26" s="26"/>
      <c r="D26" s="26"/>
      <c r="E26" s="90"/>
      <c r="F26" s="26"/>
      <c r="G26" s="27"/>
      <c r="H26" s="21"/>
      <c r="I26" s="21"/>
      <c r="J26" s="21"/>
      <c r="K26" s="21"/>
      <c r="L26" s="21"/>
      <c r="M26" s="21"/>
      <c r="N26" s="21"/>
    </row>
    <row r="27" spans="1:16" ht="30.95" customHeight="1" x14ac:dyDescent="0.45">
      <c r="A27" s="28"/>
      <c r="B27" s="29"/>
      <c r="C27" s="29"/>
      <c r="D27" s="29"/>
      <c r="E27" s="92"/>
      <c r="F27" s="29"/>
      <c r="G27" s="28"/>
      <c r="H27" s="28"/>
      <c r="I27" s="28"/>
      <c r="J27" s="28"/>
      <c r="K27" s="28"/>
      <c r="L27" s="29"/>
      <c r="M27" s="29"/>
      <c r="N27" s="29"/>
    </row>
    <row r="28" spans="1:16" ht="28.5" x14ac:dyDescent="0.45">
      <c r="A28" s="23"/>
      <c r="B28" s="29"/>
      <c r="C28" s="29"/>
      <c r="D28" s="29"/>
      <c r="E28" s="92"/>
      <c r="F28" s="29"/>
      <c r="G28" s="23"/>
      <c r="H28" s="23"/>
      <c r="I28" s="23"/>
      <c r="J28" s="23"/>
      <c r="K28" s="23"/>
      <c r="L28" s="29"/>
      <c r="M28" s="29"/>
      <c r="N28" s="29"/>
      <c r="O28" s="23"/>
      <c r="P28" s="23"/>
    </row>
    <row r="29" spans="1:16" ht="28.5" x14ac:dyDescent="0.45">
      <c r="A29" s="23"/>
      <c r="B29" s="29"/>
      <c r="C29" s="29"/>
      <c r="D29" s="29"/>
      <c r="E29" s="92"/>
      <c r="F29" s="29"/>
      <c r="G29" s="23"/>
      <c r="H29" s="23"/>
      <c r="I29" s="23"/>
      <c r="J29" s="23"/>
      <c r="K29" s="23"/>
      <c r="L29" s="29"/>
      <c r="M29" s="29"/>
      <c r="N29" s="29"/>
      <c r="O29" s="23"/>
      <c r="P29" s="23"/>
    </row>
  </sheetData>
  <sortState xmlns:xlrd2="http://schemas.microsoft.com/office/spreadsheetml/2017/richdata2" ref="A9:N11">
    <sortCondition descending="1" ref="G11"/>
  </sortState>
  <mergeCells count="4">
    <mergeCell ref="A4:N4"/>
    <mergeCell ref="A6:N6"/>
    <mergeCell ref="A12:F12"/>
    <mergeCell ref="A5:N5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topLeftCell="A28" zoomScale="60" zoomScaleNormal="60" zoomScaleSheetLayoutView="39" zoomScalePageLayoutView="39" workbookViewId="0">
      <selection activeCell="G30" sqref="G3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62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6" s="1" customFormat="1" ht="27" x14ac:dyDescent="0.5">
      <c r="A4" s="170" t="s">
        <v>334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6" s="1" customFormat="1" ht="27" x14ac:dyDescent="0.5">
      <c r="A5" s="162" t="s">
        <v>182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203</v>
      </c>
      <c r="G7" s="7" t="s">
        <v>207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195</v>
      </c>
      <c r="C8" s="13" t="s">
        <v>184</v>
      </c>
      <c r="D8" s="13" t="s">
        <v>184</v>
      </c>
      <c r="E8" s="13" t="s">
        <v>185</v>
      </c>
      <c r="F8" s="13" t="s">
        <v>204</v>
      </c>
      <c r="G8" s="30">
        <v>40000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5">
        <f>+G8</f>
        <v>40000</v>
      </c>
    </row>
    <row r="9" spans="1:16" s="4" customFormat="1" ht="27" customHeight="1" x14ac:dyDescent="0.45">
      <c r="A9" s="9">
        <v>2</v>
      </c>
      <c r="B9" s="13" t="s">
        <v>188</v>
      </c>
      <c r="C9" s="13" t="s">
        <v>184</v>
      </c>
      <c r="D9" s="13" t="s">
        <v>184</v>
      </c>
      <c r="E9" s="13" t="s">
        <v>185</v>
      </c>
      <c r="F9" s="13" t="s">
        <v>204</v>
      </c>
      <c r="G9" s="30">
        <v>28000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5">
        <v>28000</v>
      </c>
    </row>
    <row r="10" spans="1:16" s="4" customFormat="1" ht="26.25" customHeight="1" x14ac:dyDescent="0.45">
      <c r="A10" s="9">
        <v>3</v>
      </c>
      <c r="B10" s="13" t="s">
        <v>189</v>
      </c>
      <c r="C10" s="13" t="s">
        <v>184</v>
      </c>
      <c r="D10" s="13" t="s">
        <v>184</v>
      </c>
      <c r="E10" s="13" t="s">
        <v>185</v>
      </c>
      <c r="F10" s="13" t="s">
        <v>204</v>
      </c>
      <c r="G10" s="30">
        <v>28000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5">
        <v>28000</v>
      </c>
    </row>
    <row r="11" spans="1:16" s="4" customFormat="1" ht="26.25" customHeight="1" x14ac:dyDescent="0.45">
      <c r="A11" s="9">
        <v>4</v>
      </c>
      <c r="B11" s="13" t="s">
        <v>191</v>
      </c>
      <c r="C11" s="13" t="s">
        <v>184</v>
      </c>
      <c r="D11" s="13" t="s">
        <v>184</v>
      </c>
      <c r="E11" s="13" t="s">
        <v>185</v>
      </c>
      <c r="F11" s="13" t="s">
        <v>204</v>
      </c>
      <c r="G11" s="30">
        <v>28000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28000</v>
      </c>
    </row>
    <row r="12" spans="1:16" s="4" customFormat="1" ht="26.25" customHeight="1" x14ac:dyDescent="0.45">
      <c r="A12" s="9">
        <v>5</v>
      </c>
      <c r="B12" s="13" t="s">
        <v>192</v>
      </c>
      <c r="C12" s="13" t="s">
        <v>184</v>
      </c>
      <c r="D12" s="13" t="s">
        <v>184</v>
      </c>
      <c r="E12" s="13" t="s">
        <v>185</v>
      </c>
      <c r="F12" s="13" t="s">
        <v>204</v>
      </c>
      <c r="G12" s="30">
        <v>28000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5">
        <v>28000</v>
      </c>
    </row>
    <row r="13" spans="1:16" s="4" customFormat="1" ht="23.25" customHeight="1" x14ac:dyDescent="0.45">
      <c r="A13" s="9">
        <v>6</v>
      </c>
      <c r="B13" s="13" t="s">
        <v>213</v>
      </c>
      <c r="C13" s="13" t="s">
        <v>184</v>
      </c>
      <c r="D13" s="13" t="s">
        <v>184</v>
      </c>
      <c r="E13" s="13" t="s">
        <v>185</v>
      </c>
      <c r="F13" s="13" t="s">
        <v>204</v>
      </c>
      <c r="G13" s="30">
        <v>15000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5">
        <f>+G13</f>
        <v>15000</v>
      </c>
    </row>
    <row r="14" spans="1:16" s="4" customFormat="1" ht="25.5" customHeight="1" x14ac:dyDescent="0.45">
      <c r="A14" s="9">
        <v>7</v>
      </c>
      <c r="B14" s="13" t="s">
        <v>183</v>
      </c>
      <c r="C14" s="13" t="s">
        <v>184</v>
      </c>
      <c r="D14" s="13" t="s">
        <v>184</v>
      </c>
      <c r="E14" s="13" t="s">
        <v>185</v>
      </c>
      <c r="F14" s="13" t="s">
        <v>204</v>
      </c>
      <c r="G14" s="30">
        <v>13000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f>+G14</f>
        <v>13000</v>
      </c>
    </row>
    <row r="15" spans="1:16" s="4" customFormat="1" ht="27.75" customHeight="1" x14ac:dyDescent="0.45">
      <c r="A15" s="9">
        <v>8</v>
      </c>
      <c r="B15" s="13" t="s">
        <v>186</v>
      </c>
      <c r="C15" s="13" t="s">
        <v>184</v>
      </c>
      <c r="D15" s="13" t="s">
        <v>184</v>
      </c>
      <c r="E15" s="13" t="s">
        <v>185</v>
      </c>
      <c r="F15" s="13" t="s">
        <v>204</v>
      </c>
      <c r="G15" s="30">
        <v>13000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f>+G15</f>
        <v>13000</v>
      </c>
    </row>
    <row r="16" spans="1:16" s="4" customFormat="1" ht="24.75" customHeight="1" x14ac:dyDescent="0.45">
      <c r="A16" s="9">
        <v>9</v>
      </c>
      <c r="B16" s="13" t="s">
        <v>187</v>
      </c>
      <c r="C16" s="13" t="s">
        <v>184</v>
      </c>
      <c r="D16" s="13" t="s">
        <v>184</v>
      </c>
      <c r="E16" s="13" t="s">
        <v>185</v>
      </c>
      <c r="F16" s="13" t="s">
        <v>204</v>
      </c>
      <c r="G16" s="30">
        <v>13000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13000</v>
      </c>
    </row>
    <row r="17" spans="1:13" s="4" customFormat="1" ht="27" customHeight="1" x14ac:dyDescent="0.45">
      <c r="A17" s="9">
        <v>10</v>
      </c>
      <c r="B17" s="13" t="s">
        <v>236</v>
      </c>
      <c r="C17" s="13" t="s">
        <v>184</v>
      </c>
      <c r="D17" s="13" t="s">
        <v>184</v>
      </c>
      <c r="E17" s="13" t="s">
        <v>185</v>
      </c>
      <c r="F17" s="13" t="s">
        <v>204</v>
      </c>
      <c r="G17" s="30">
        <v>13000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13000</v>
      </c>
    </row>
    <row r="18" spans="1:13" s="4" customFormat="1" ht="22.5" customHeight="1" x14ac:dyDescent="0.45">
      <c r="A18" s="9">
        <v>11</v>
      </c>
      <c r="B18" s="13" t="s">
        <v>237</v>
      </c>
      <c r="C18" s="13" t="s">
        <v>184</v>
      </c>
      <c r="D18" s="13" t="s">
        <v>184</v>
      </c>
      <c r="E18" s="13" t="s">
        <v>185</v>
      </c>
      <c r="F18" s="13" t="s">
        <v>204</v>
      </c>
      <c r="G18" s="30">
        <v>13000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13000</v>
      </c>
    </row>
    <row r="19" spans="1:13" s="4" customFormat="1" ht="27" customHeight="1" x14ac:dyDescent="0.45">
      <c r="A19" s="9">
        <v>12</v>
      </c>
      <c r="B19" s="13" t="s">
        <v>190</v>
      </c>
      <c r="C19" s="13" t="s">
        <v>184</v>
      </c>
      <c r="D19" s="13" t="s">
        <v>184</v>
      </c>
      <c r="E19" s="13" t="s">
        <v>185</v>
      </c>
      <c r="F19" s="13" t="s">
        <v>204</v>
      </c>
      <c r="G19" s="30">
        <v>13000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193</v>
      </c>
      <c r="C20" s="13" t="s">
        <v>184</v>
      </c>
      <c r="D20" s="13" t="s">
        <v>184</v>
      </c>
      <c r="E20" s="13" t="s">
        <v>185</v>
      </c>
      <c r="F20" s="13" t="s">
        <v>204</v>
      </c>
      <c r="G20" s="30">
        <v>13000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5">
        <f t="shared" si="0"/>
        <v>13000</v>
      </c>
    </row>
    <row r="21" spans="1:13" s="4" customFormat="1" ht="30.75" customHeight="1" x14ac:dyDescent="0.45">
      <c r="A21" s="9">
        <v>14</v>
      </c>
      <c r="B21" s="13" t="s">
        <v>194</v>
      </c>
      <c r="C21" s="13" t="s">
        <v>184</v>
      </c>
      <c r="D21" s="13" t="s">
        <v>184</v>
      </c>
      <c r="E21" s="13" t="s">
        <v>185</v>
      </c>
      <c r="F21" s="13" t="s">
        <v>204</v>
      </c>
      <c r="G21" s="30">
        <v>13000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5">
        <f t="shared" si="0"/>
        <v>13000</v>
      </c>
    </row>
    <row r="22" spans="1:13" s="4" customFormat="1" ht="21" customHeight="1" x14ac:dyDescent="0.45">
      <c r="A22" s="9">
        <v>15</v>
      </c>
      <c r="B22" s="13" t="s">
        <v>196</v>
      </c>
      <c r="C22" s="13" t="s">
        <v>184</v>
      </c>
      <c r="D22" s="13" t="s">
        <v>184</v>
      </c>
      <c r="E22" s="13" t="s">
        <v>185</v>
      </c>
      <c r="F22" s="13" t="s">
        <v>204</v>
      </c>
      <c r="G22" s="30">
        <v>13000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5">
        <f t="shared" si="0"/>
        <v>13000</v>
      </c>
    </row>
    <row r="23" spans="1:13" s="4" customFormat="1" ht="30" customHeight="1" x14ac:dyDescent="0.45">
      <c r="A23" s="9">
        <v>16</v>
      </c>
      <c r="B23" s="13" t="s">
        <v>197</v>
      </c>
      <c r="C23" s="13" t="s">
        <v>184</v>
      </c>
      <c r="D23" s="13" t="s">
        <v>184</v>
      </c>
      <c r="E23" s="13" t="s">
        <v>185</v>
      </c>
      <c r="F23" s="13" t="s">
        <v>204</v>
      </c>
      <c r="G23" s="30">
        <v>13000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5">
        <f t="shared" si="0"/>
        <v>13000</v>
      </c>
    </row>
    <row r="24" spans="1:13" s="4" customFormat="1" ht="22.5" customHeight="1" x14ac:dyDescent="0.45">
      <c r="A24" s="9">
        <v>17</v>
      </c>
      <c r="B24" s="13" t="s">
        <v>198</v>
      </c>
      <c r="C24" s="13" t="s">
        <v>184</v>
      </c>
      <c r="D24" s="13" t="s">
        <v>184</v>
      </c>
      <c r="E24" s="13" t="s">
        <v>185</v>
      </c>
      <c r="F24" s="13" t="s">
        <v>204</v>
      </c>
      <c r="G24" s="30">
        <v>13000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5">
        <f t="shared" si="0"/>
        <v>13000</v>
      </c>
    </row>
    <row r="25" spans="1:13" ht="22.5" customHeight="1" x14ac:dyDescent="0.45">
      <c r="A25" s="165" t="s">
        <v>208</v>
      </c>
      <c r="B25" s="166"/>
      <c r="C25" s="166"/>
      <c r="D25" s="166"/>
      <c r="E25" s="166"/>
      <c r="F25" s="173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6"/>
      <c r="E26" s="26"/>
      <c r="F26" s="26"/>
      <c r="G26" s="27"/>
      <c r="H26" s="21"/>
      <c r="I26" s="21"/>
      <c r="J26" s="21"/>
      <c r="K26" s="21"/>
      <c r="L26" s="21"/>
      <c r="M26" s="21"/>
    </row>
    <row r="27" spans="1:13" ht="30.95" customHeight="1" x14ac:dyDescent="0.4">
      <c r="A27" s="14"/>
      <c r="D27" s="26"/>
      <c r="E27" s="26"/>
      <c r="F27" s="26"/>
      <c r="G27" s="27"/>
      <c r="H27" s="21"/>
      <c r="I27" s="21"/>
      <c r="J27" s="21"/>
      <c r="K27" s="21"/>
      <c r="L27" s="21"/>
      <c r="M27" s="21"/>
    </row>
    <row r="28" spans="1:13" ht="30.95" customHeight="1" x14ac:dyDescent="0.45">
      <c r="A28" s="14"/>
      <c r="B28" s="191"/>
      <c r="C28" s="17"/>
      <c r="D28" s="26"/>
      <c r="E28" s="26"/>
      <c r="F28" s="21"/>
      <c r="G28" s="191"/>
      <c r="H28" s="191"/>
      <c r="I28" s="191"/>
      <c r="J28" s="192"/>
    </row>
    <row r="29" spans="1:13" ht="30.95" customHeight="1" x14ac:dyDescent="0.5">
      <c r="A29" s="14"/>
      <c r="B29" s="194"/>
      <c r="C29" s="135"/>
      <c r="D29" s="135"/>
      <c r="E29" s="135"/>
      <c r="F29" s="138"/>
      <c r="G29" s="183"/>
      <c r="H29" s="183"/>
      <c r="I29" s="185"/>
      <c r="J29" s="192"/>
    </row>
    <row r="30" spans="1:13" ht="30.95" customHeight="1" x14ac:dyDescent="0.5">
      <c r="A30" s="14"/>
      <c r="B30" s="132"/>
      <c r="C30" s="135"/>
      <c r="D30" s="135"/>
      <c r="E30" s="135"/>
      <c r="F30" s="138"/>
      <c r="G30" s="183"/>
      <c r="H30" s="185"/>
      <c r="I30" s="183"/>
      <c r="J30" s="192"/>
    </row>
    <row r="31" spans="1:13" ht="30.95" customHeight="1" x14ac:dyDescent="0.45">
      <c r="A31" s="18"/>
      <c r="B31" s="17"/>
      <c r="C31" s="17"/>
      <c r="D31" s="17"/>
      <c r="E31" s="17"/>
      <c r="F31" s="17"/>
      <c r="G31" s="188"/>
      <c r="H31" s="188"/>
      <c r="I31" s="188"/>
      <c r="J31" s="193"/>
      <c r="K31" s="45"/>
      <c r="L31" s="45"/>
      <c r="M31" s="47"/>
    </row>
    <row r="32" spans="1:13" ht="30.95" customHeight="1" x14ac:dyDescent="0.45">
      <c r="A32" s="18"/>
      <c r="B32" s="17"/>
      <c r="C32" s="17"/>
      <c r="D32" s="17"/>
      <c r="E32" s="17"/>
      <c r="F32" s="17"/>
      <c r="G32" s="19"/>
      <c r="K32" s="20"/>
      <c r="L32" s="20"/>
      <c r="M32" s="21"/>
    </row>
    <row r="33" spans="1:16" ht="30.95" customHeight="1" x14ac:dyDescent="0.45">
      <c r="A33" s="18"/>
      <c r="B33" s="17"/>
      <c r="C33" s="17"/>
      <c r="D33" s="17"/>
      <c r="E33" s="17"/>
      <c r="F33" s="17"/>
      <c r="G33" s="19"/>
      <c r="K33" s="20"/>
      <c r="L33" s="20"/>
      <c r="M33" s="21"/>
    </row>
    <row r="34" spans="1:16" ht="30.95" customHeight="1" x14ac:dyDescent="0.45">
      <c r="A34" s="18"/>
      <c r="B34" s="17"/>
      <c r="C34" s="17"/>
      <c r="D34" s="17"/>
      <c r="E34" s="17"/>
      <c r="F34" s="17"/>
      <c r="G34" s="19"/>
      <c r="H34" s="19"/>
      <c r="I34" s="19"/>
      <c r="J34" s="20"/>
      <c r="K34" s="20"/>
      <c r="L34" s="20"/>
      <c r="M34" s="21"/>
    </row>
    <row r="35" spans="1:16" ht="30.95" customHeight="1" x14ac:dyDescent="0.45">
      <c r="A35" s="28"/>
      <c r="B35" s="29"/>
      <c r="C35" s="29"/>
      <c r="D35" s="29"/>
      <c r="E35" s="29"/>
      <c r="F35" s="29"/>
      <c r="G35" s="28"/>
      <c r="H35" s="28"/>
      <c r="I35" s="28"/>
      <c r="J35" s="28"/>
      <c r="K35" s="29"/>
      <c r="L35" s="29"/>
      <c r="M35" s="29"/>
    </row>
    <row r="36" spans="1:16" ht="28.5" x14ac:dyDescent="0.45">
      <c r="A36" s="23"/>
      <c r="B36" s="29"/>
      <c r="C36" s="29"/>
      <c r="D36" s="29"/>
      <c r="E36" s="29"/>
      <c r="F36" s="29"/>
      <c r="G36" s="23"/>
      <c r="H36" s="23"/>
      <c r="I36" s="23"/>
      <c r="J36" s="23"/>
      <c r="K36" s="29"/>
      <c r="L36" s="29"/>
      <c r="M36" s="29"/>
      <c r="N36" s="23"/>
      <c r="O36" s="23"/>
      <c r="P36" s="23"/>
    </row>
    <row r="37" spans="1:16" ht="28.5" x14ac:dyDescent="0.45">
      <c r="A37" s="23"/>
      <c r="B37" s="29"/>
      <c r="C37" s="29"/>
      <c r="D37" s="29"/>
      <c r="E37" s="29"/>
      <c r="F37" s="29"/>
      <c r="G37" s="23"/>
      <c r="H37" s="23"/>
      <c r="I37" s="23"/>
      <c r="J37" s="23"/>
      <c r="K37" s="29"/>
      <c r="L37" s="29"/>
      <c r="M37" s="29"/>
      <c r="N37" s="23"/>
      <c r="O37" s="23"/>
      <c r="P37" s="23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topLeftCell="A7" zoomScale="60" zoomScaleNormal="100" workbookViewId="0">
      <selection activeCell="D19" sqref="D19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8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8.25" hidden="1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7" x14ac:dyDescent="0.25">
      <c r="A4" s="175" t="s">
        <v>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5" spans="1:15" ht="27" x14ac:dyDescent="0.25">
      <c r="A5" s="170" t="s">
        <v>334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54"/>
    </row>
    <row r="6" spans="1:15" ht="27" x14ac:dyDescent="0.25">
      <c r="A6" s="175" t="s">
        <v>266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</row>
    <row r="7" spans="1:15" ht="18.75" x14ac:dyDescent="0.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45" x14ac:dyDescent="0.45">
      <c r="A8" s="34" t="s">
        <v>1</v>
      </c>
      <c r="B8" s="35" t="s">
        <v>2</v>
      </c>
      <c r="C8" s="35" t="s">
        <v>3</v>
      </c>
      <c r="D8" s="35" t="s">
        <v>4</v>
      </c>
      <c r="E8" s="55" t="s">
        <v>5</v>
      </c>
      <c r="F8" s="7" t="s">
        <v>203</v>
      </c>
      <c r="G8" s="55" t="s">
        <v>211</v>
      </c>
      <c r="H8" s="35" t="s">
        <v>6</v>
      </c>
      <c r="I8" s="55" t="s">
        <v>7</v>
      </c>
      <c r="J8" s="35" t="s">
        <v>8</v>
      </c>
      <c r="K8" s="55" t="s">
        <v>9</v>
      </c>
      <c r="L8" s="55" t="s">
        <v>10</v>
      </c>
      <c r="M8" s="55" t="s">
        <v>11</v>
      </c>
      <c r="N8" s="35" t="s">
        <v>12</v>
      </c>
      <c r="O8" s="56"/>
    </row>
    <row r="9" spans="1:15" ht="22.5" x14ac:dyDescent="0.45">
      <c r="A9" s="36">
        <v>1</v>
      </c>
      <c r="B9" s="10" t="s">
        <v>49</v>
      </c>
      <c r="C9" s="11" t="s">
        <v>24</v>
      </c>
      <c r="D9" s="11" t="s">
        <v>40</v>
      </c>
      <c r="E9" s="57" t="s">
        <v>28</v>
      </c>
      <c r="F9" s="11" t="s">
        <v>205</v>
      </c>
      <c r="G9" s="60">
        <v>10000</v>
      </c>
      <c r="H9" s="60">
        <v>0</v>
      </c>
      <c r="I9" s="60">
        <v>25</v>
      </c>
      <c r="J9" s="60">
        <v>287</v>
      </c>
      <c r="K9" s="60">
        <v>304</v>
      </c>
      <c r="L9" s="60">
        <v>1411.35</v>
      </c>
      <c r="M9" s="60">
        <f>+H9+I9+J9+K9+L9</f>
        <v>2027.35</v>
      </c>
      <c r="N9" s="60">
        <f>+G9-M9</f>
        <v>7972.65</v>
      </c>
      <c r="O9" s="33"/>
    </row>
    <row r="10" spans="1:15" ht="22.5" x14ac:dyDescent="0.45">
      <c r="A10" s="59"/>
      <c r="B10" s="58"/>
      <c r="C10" s="58"/>
      <c r="D10" s="58"/>
      <c r="E10" s="58"/>
      <c r="F10" s="58"/>
      <c r="G10" s="60"/>
      <c r="H10" s="60"/>
      <c r="I10" s="60"/>
      <c r="J10" s="60"/>
      <c r="K10" s="60"/>
      <c r="L10" s="60"/>
      <c r="M10" s="60"/>
      <c r="N10" s="60"/>
    </row>
    <row r="11" spans="1:15" ht="22.5" x14ac:dyDescent="0.45">
      <c r="A11" s="59"/>
      <c r="B11" s="58"/>
      <c r="C11" s="58"/>
      <c r="D11" s="58"/>
      <c r="E11" s="58"/>
      <c r="F11" s="58"/>
      <c r="G11" s="37">
        <f>SUM(G9:G9)</f>
        <v>10000</v>
      </c>
      <c r="H11" s="38">
        <f t="shared" ref="H11:N11" si="0">SUM(H9:H9)</f>
        <v>0</v>
      </c>
      <c r="I11" s="38">
        <f t="shared" si="0"/>
        <v>25</v>
      </c>
      <c r="J11" s="38">
        <f t="shared" si="0"/>
        <v>287</v>
      </c>
      <c r="K11" s="38">
        <f t="shared" si="0"/>
        <v>304</v>
      </c>
      <c r="L11" s="38">
        <f t="shared" si="0"/>
        <v>1411.35</v>
      </c>
      <c r="M11" s="38">
        <f t="shared" si="0"/>
        <v>2027.35</v>
      </c>
      <c r="N11" s="38">
        <f t="shared" si="0"/>
        <v>7972.65</v>
      </c>
    </row>
    <row r="12" spans="1:15" ht="18.75" x14ac:dyDescent="0.4">
      <c r="A12" s="39"/>
      <c r="B12" s="40"/>
      <c r="C12" s="40"/>
      <c r="D12" s="40"/>
      <c r="E12" s="40"/>
      <c r="F12" s="40"/>
      <c r="G12" s="41"/>
      <c r="H12" s="42"/>
      <c r="I12" s="42"/>
      <c r="J12" s="42"/>
      <c r="K12" s="42"/>
      <c r="L12" s="42"/>
      <c r="M12" s="42"/>
      <c r="N12" s="42"/>
    </row>
    <row r="13" spans="1:15" ht="18.75" x14ac:dyDescent="0.4">
      <c r="A13" s="39"/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</row>
    <row r="14" spans="1:15" ht="18.75" x14ac:dyDescent="0.4">
      <c r="A14" s="39"/>
      <c r="B14" s="40"/>
      <c r="C14" s="40"/>
      <c r="D14" s="40"/>
      <c r="E14" s="40"/>
      <c r="F14" s="40"/>
      <c r="G14" s="41"/>
      <c r="H14" s="42"/>
      <c r="I14" s="42"/>
      <c r="J14" s="42"/>
      <c r="K14" s="42"/>
      <c r="L14" s="42"/>
      <c r="M14" s="42"/>
      <c r="N14" s="42"/>
    </row>
    <row r="15" spans="1:15" ht="18.75" x14ac:dyDescent="0.4">
      <c r="A15" s="39"/>
      <c r="B15" s="40"/>
      <c r="C15" s="40"/>
      <c r="D15" s="40"/>
      <c r="E15" s="40"/>
      <c r="F15" s="40"/>
      <c r="G15" s="41"/>
      <c r="H15" s="42"/>
      <c r="I15" s="42"/>
      <c r="J15" s="42"/>
      <c r="K15" s="42"/>
      <c r="L15" s="42"/>
      <c r="M15" s="42"/>
      <c r="N15" s="42"/>
    </row>
    <row r="16" spans="1:15" ht="18.75" x14ac:dyDescent="0.4">
      <c r="A16" s="39"/>
      <c r="B16" s="40"/>
      <c r="C16" s="40"/>
      <c r="D16" s="40"/>
      <c r="E16" s="40"/>
      <c r="F16" s="40"/>
      <c r="G16" s="41"/>
      <c r="H16" s="42"/>
      <c r="I16" s="42"/>
      <c r="J16" s="42"/>
      <c r="K16" s="42"/>
      <c r="L16" s="42"/>
      <c r="M16" s="42"/>
      <c r="N16" s="42"/>
    </row>
    <row r="17" spans="1:15" ht="18.75" x14ac:dyDescent="0.4">
      <c r="A17" s="39"/>
      <c r="B17" s="40"/>
      <c r="C17" s="40"/>
      <c r="D17" s="40"/>
      <c r="E17" s="40"/>
      <c r="F17" s="40"/>
      <c r="G17" s="41"/>
      <c r="H17" s="42"/>
      <c r="I17" s="42"/>
      <c r="J17" s="42"/>
      <c r="K17" s="42"/>
      <c r="L17" s="42"/>
      <c r="M17" s="42"/>
      <c r="N17" s="42"/>
    </row>
    <row r="18" spans="1:15" ht="111.75" customHeight="1" x14ac:dyDescent="0.45">
      <c r="A18" s="43"/>
      <c r="B18" s="191"/>
      <c r="C18" s="44"/>
      <c r="D18" s="44"/>
      <c r="E18" s="44"/>
      <c r="F18" s="44"/>
      <c r="G18" s="45"/>
      <c r="H18" s="179"/>
      <c r="I18" s="179"/>
      <c r="J18" s="179"/>
      <c r="K18" s="46"/>
      <c r="L18" s="46"/>
      <c r="M18" s="46"/>
      <c r="N18" s="42"/>
    </row>
    <row r="19" spans="1:15" ht="24.75" x14ac:dyDescent="0.5">
      <c r="A19" s="43"/>
      <c r="B19" s="194"/>
      <c r="C19" s="132"/>
      <c r="D19" s="132"/>
      <c r="E19" s="132"/>
      <c r="F19" s="132"/>
      <c r="G19" s="133"/>
      <c r="H19" s="178"/>
      <c r="I19" s="178"/>
      <c r="J19" s="178"/>
      <c r="K19" s="47"/>
      <c r="L19" s="46"/>
      <c r="M19" s="46"/>
      <c r="N19" s="42"/>
    </row>
    <row r="20" spans="1:15" ht="24.75" x14ac:dyDescent="0.5">
      <c r="A20" s="43"/>
      <c r="B20" s="132"/>
      <c r="C20" s="132"/>
      <c r="D20" s="132"/>
      <c r="E20" s="132"/>
      <c r="F20" s="132"/>
      <c r="G20" s="133"/>
      <c r="H20" s="133"/>
      <c r="I20" s="133"/>
      <c r="J20" s="134"/>
      <c r="K20" s="45"/>
      <c r="L20" s="46"/>
      <c r="M20" s="46"/>
      <c r="N20" s="42"/>
    </row>
    <row r="21" spans="1:15" ht="22.5" x14ac:dyDescent="0.45">
      <c r="A21" s="43"/>
      <c r="B21" s="44"/>
      <c r="C21" s="44"/>
      <c r="D21" s="44"/>
      <c r="E21" s="44"/>
      <c r="F21" s="44"/>
      <c r="G21" s="45"/>
      <c r="H21" s="45"/>
      <c r="I21" s="45"/>
      <c r="J21" s="45"/>
      <c r="K21" s="46"/>
      <c r="L21" s="46"/>
      <c r="M21" s="46"/>
      <c r="N21" s="42"/>
    </row>
    <row r="22" spans="1:15" ht="22.5" x14ac:dyDescent="0.45">
      <c r="A22" s="43"/>
      <c r="B22" s="44"/>
      <c r="C22" s="44"/>
      <c r="D22" s="44"/>
      <c r="E22" s="44"/>
      <c r="F22" s="44"/>
      <c r="G22" s="45"/>
      <c r="H22" s="46"/>
      <c r="I22" s="46"/>
      <c r="J22" s="46"/>
      <c r="K22" s="46"/>
      <c r="L22" s="46"/>
      <c r="M22" s="46"/>
      <c r="N22" s="42"/>
    </row>
    <row r="23" spans="1:15" ht="22.5" x14ac:dyDescent="0.45">
      <c r="A23" s="43"/>
      <c r="B23" s="44"/>
      <c r="C23" s="44"/>
      <c r="D23" s="44"/>
      <c r="E23" s="44"/>
      <c r="F23" s="44"/>
      <c r="G23" s="45"/>
      <c r="H23" s="46"/>
      <c r="I23" s="46"/>
      <c r="J23" s="46"/>
      <c r="K23" s="46"/>
      <c r="L23" s="46"/>
      <c r="M23" s="46"/>
      <c r="N23" s="42"/>
    </row>
    <row r="24" spans="1:15" ht="18.75" x14ac:dyDescent="0.4">
      <c r="A24" s="39"/>
      <c r="B24" s="40"/>
      <c r="C24" s="40"/>
      <c r="D24" s="40"/>
      <c r="E24" s="40"/>
      <c r="F24" s="40"/>
      <c r="G24" s="41"/>
      <c r="H24" s="42"/>
      <c r="I24" s="42"/>
      <c r="J24" s="42"/>
      <c r="K24" s="42"/>
      <c r="L24" s="42"/>
      <c r="M24" s="42"/>
      <c r="N24" s="42"/>
    </row>
    <row r="25" spans="1:15" ht="18.75" x14ac:dyDescent="0.4">
      <c r="A25" s="39"/>
      <c r="B25" s="40"/>
      <c r="C25" s="40"/>
      <c r="D25" s="40"/>
      <c r="E25" s="40"/>
      <c r="F25" s="40"/>
      <c r="G25" s="41"/>
      <c r="H25" s="42"/>
      <c r="I25" s="42"/>
      <c r="J25" s="42"/>
      <c r="K25" s="42"/>
      <c r="L25" s="42"/>
      <c r="M25" s="42"/>
      <c r="N25" s="42"/>
    </row>
    <row r="26" spans="1:15" ht="28.5" x14ac:dyDescent="0.45">
      <c r="A26" s="48"/>
      <c r="B26" s="49"/>
      <c r="C26" s="49"/>
      <c r="D26" s="49"/>
      <c r="E26" s="49"/>
      <c r="F26" s="49"/>
      <c r="G26" s="48"/>
      <c r="H26" s="48"/>
      <c r="I26" s="48"/>
      <c r="J26" s="48"/>
      <c r="K26" s="48"/>
      <c r="L26" s="49"/>
      <c r="M26" s="49"/>
      <c r="N26" s="49"/>
      <c r="O26" s="50"/>
    </row>
    <row r="27" spans="1:15" ht="28.5" x14ac:dyDescent="0.45">
      <c r="A27" s="50"/>
      <c r="B27" s="49"/>
      <c r="C27" s="49"/>
      <c r="D27" s="49"/>
      <c r="E27" s="49"/>
      <c r="F27" s="49"/>
      <c r="G27" s="50"/>
      <c r="H27" s="50"/>
      <c r="I27" s="50"/>
      <c r="J27" s="50"/>
      <c r="K27" s="50"/>
      <c r="L27" s="49"/>
      <c r="M27" s="49"/>
      <c r="N27" s="49"/>
      <c r="O27" s="50"/>
    </row>
    <row r="28" spans="1:15" ht="28.5" x14ac:dyDescent="0.45">
      <c r="A28" s="50"/>
      <c r="B28" s="49"/>
      <c r="C28" s="49"/>
      <c r="D28" s="49"/>
      <c r="E28" s="49"/>
      <c r="F28" s="49"/>
      <c r="G28" s="50"/>
      <c r="H28" s="50"/>
      <c r="I28" s="50"/>
      <c r="J28" s="50"/>
      <c r="K28" s="50"/>
      <c r="L28" s="49"/>
      <c r="M28" s="49"/>
      <c r="N28" s="49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2022-09-13T19:28:23Z</cp:lastPrinted>
  <dcterms:created xsi:type="dcterms:W3CDTF">2015-06-05T18:19:34Z</dcterms:created>
  <dcterms:modified xsi:type="dcterms:W3CDTF">2022-09-14T16:10:54Z</dcterms:modified>
  <dc:language>es-ES</dc:language>
</cp:coreProperties>
</file>