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lopez\Desktop\"/>
    </mc:Choice>
  </mc:AlternateContent>
  <xr:revisionPtr revIDLastSave="0" documentId="13_ncr:1_{1420B9C6-4F42-4D98-8537-9A74776DFEB8}" xr6:coauthVersionLast="47" xr6:coauthVersionMax="47" xr10:uidLastSave="{00000000-0000-0000-0000-000000000000}"/>
  <bookViews>
    <workbookView xWindow="20370" yWindow="-120" windowWidth="20730" windowHeight="11160" tabRatio="500" firstSheet="4" activeTab="6" xr2:uid="{00000000-000D-0000-FFFF-FFFF00000000}"/>
  </bookViews>
  <sheets>
    <sheet name="FIJO PROG 01 " sheetId="1" r:id="rId1"/>
    <sheet name="FIJO PROG 11" sheetId="2" r:id="rId2"/>
    <sheet name="FIJO PROG 12" sheetId="3" r:id="rId3"/>
    <sheet name="CONT. PROG 11" sheetId="6" r:id="rId4"/>
    <sheet name="COMPENSACION POR SEGURIDAD" sheetId="5" r:id="rId5"/>
    <sheet name="TRAMITE DE PENSION" sheetId="4" r:id="rId6"/>
    <sheet name="CARRERA" sheetId="7" r:id="rId7"/>
  </sheets>
  <definedNames>
    <definedName name="_xlnm.Print_Area" localSheetId="4">'COMPENSACION POR SEGURIDAD'!$A$1:$M$31</definedName>
    <definedName name="_xlnm.Print_Area" localSheetId="3">'CONT. PROG 11'!$A$1:$N$45</definedName>
    <definedName name="_xlnm.Print_Area" localSheetId="0">'FIJO PROG 01 '!$A$1:$O$90</definedName>
    <definedName name="_xlnm.Print_Area" localSheetId="1">'FIJO PROG 11'!$A$1:$N$58</definedName>
    <definedName name="_xlnm.Print_Area" localSheetId="2">'FIJO PROG 12'!$A$1:$N$46</definedName>
    <definedName name="_xlnm.Print_Area" localSheetId="5">'TRAMITE DE PENSION'!$A$2:$N$25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8" i="6" l="1"/>
  <c r="N18" i="6" s="1"/>
  <c r="M16" i="6"/>
  <c r="N16" i="6" s="1"/>
  <c r="M22" i="6"/>
  <c r="N22" i="6" s="1"/>
  <c r="G36" i="6"/>
  <c r="N47" i="1"/>
  <c r="M47" i="1"/>
  <c r="N38" i="2"/>
  <c r="M38" i="2"/>
  <c r="M37" i="2"/>
  <c r="N37" i="2" s="1"/>
  <c r="M36" i="2"/>
  <c r="N36" i="2" s="1"/>
  <c r="M34" i="2"/>
  <c r="N34" i="2" s="1"/>
  <c r="M11" i="1"/>
  <c r="N11" i="1" s="1"/>
  <c r="M35" i="3"/>
  <c r="N35" i="3" s="1"/>
  <c r="L37" i="1"/>
  <c r="H37" i="1"/>
  <c r="M20" i="6"/>
  <c r="N20" i="6" s="1"/>
  <c r="M32" i="3"/>
  <c r="N32" i="3" s="1"/>
  <c r="M37" i="1" l="1"/>
  <c r="N37" i="1" s="1"/>
  <c r="M31" i="3"/>
  <c r="N31" i="3" s="1"/>
  <c r="M17" i="3"/>
  <c r="N17" i="3" s="1"/>
  <c r="M21" i="2"/>
  <c r="N21" i="2" s="1"/>
  <c r="M33" i="2"/>
  <c r="N33" i="2" s="1"/>
  <c r="M20" i="2"/>
  <c r="N20" i="2" s="1"/>
  <c r="K36" i="6"/>
  <c r="J36" i="6"/>
  <c r="I36" i="6"/>
  <c r="H36" i="6"/>
  <c r="M27" i="6"/>
  <c r="N27" i="6" s="1"/>
  <c r="M46" i="1"/>
  <c r="N46" i="1" s="1"/>
  <c r="M36" i="1"/>
  <c r="N36" i="1" s="1"/>
  <c r="M35" i="1"/>
  <c r="N35" i="1" s="1"/>
  <c r="M21" i="6"/>
  <c r="N21" i="6" s="1"/>
  <c r="M10" i="3"/>
  <c r="N10" i="3" s="1"/>
  <c r="M11" i="3"/>
  <c r="N11" i="3" s="1"/>
  <c r="M12" i="3"/>
  <c r="M13" i="3"/>
  <c r="N13" i="3" s="1"/>
  <c r="M14" i="3"/>
  <c r="N14" i="3" s="1"/>
  <c r="M16" i="3"/>
  <c r="N16" i="3" s="1"/>
  <c r="M18" i="3"/>
  <c r="N18" i="3" s="1"/>
  <c r="M19" i="3"/>
  <c r="N19" i="3" s="1"/>
  <c r="M20" i="3"/>
  <c r="N20" i="3" s="1"/>
  <c r="M21" i="3"/>
  <c r="N21" i="3" s="1"/>
  <c r="M22" i="3"/>
  <c r="N22" i="3" s="1"/>
  <c r="M23" i="3"/>
  <c r="N23" i="3" s="1"/>
  <c r="M24" i="3"/>
  <c r="N24" i="3" s="1"/>
  <c r="M25" i="3"/>
  <c r="N25" i="3" s="1"/>
  <c r="M26" i="3"/>
  <c r="N26" i="3" s="1"/>
  <c r="M27" i="3"/>
  <c r="N27" i="3" s="1"/>
  <c r="M28" i="3"/>
  <c r="N28" i="3" s="1"/>
  <c r="M29" i="3"/>
  <c r="N29" i="3" s="1"/>
  <c r="M30" i="3"/>
  <c r="N30" i="3" s="1"/>
  <c r="M33" i="3"/>
  <c r="N33" i="3" s="1"/>
  <c r="M34" i="3"/>
  <c r="N34" i="3" s="1"/>
  <c r="M36" i="3"/>
  <c r="N36" i="3" s="1"/>
  <c r="N12" i="3"/>
  <c r="N15" i="3"/>
  <c r="N41" i="1"/>
  <c r="M26" i="6"/>
  <c r="N26" i="6" s="1"/>
  <c r="N45" i="1"/>
  <c r="N44" i="1"/>
  <c r="M31" i="6"/>
  <c r="N31" i="6" s="1"/>
  <c r="M54" i="1"/>
  <c r="N54" i="1" s="1"/>
  <c r="M10" i="1"/>
  <c r="N10" i="1" s="1"/>
  <c r="M68" i="1"/>
  <c r="N68" i="1" s="1"/>
  <c r="M67" i="1"/>
  <c r="N67" i="1" s="1"/>
  <c r="M34" i="1"/>
  <c r="N34" i="1" s="1"/>
  <c r="M33" i="1"/>
  <c r="M32" i="1"/>
  <c r="M53" i="1"/>
  <c r="N53" i="1" s="1"/>
  <c r="M52" i="1"/>
  <c r="N52" i="1" s="1"/>
  <c r="H51" i="2"/>
  <c r="I51" i="2"/>
  <c r="J51" i="2"/>
  <c r="K51" i="2"/>
  <c r="L51" i="2"/>
  <c r="G51" i="2"/>
  <c r="L36" i="6"/>
  <c r="M32" i="6"/>
  <c r="N32" i="6" s="1"/>
  <c r="M25" i="6"/>
  <c r="N25" i="6" s="1"/>
  <c r="M24" i="6"/>
  <c r="N24" i="6" s="1"/>
  <c r="M12" i="6"/>
  <c r="N12" i="6" s="1"/>
  <c r="N43" i="1" l="1"/>
  <c r="N42" i="1"/>
  <c r="M12" i="1"/>
  <c r="N12" i="1" s="1"/>
  <c r="H13" i="4"/>
  <c r="I13" i="4"/>
  <c r="J13" i="4"/>
  <c r="K13" i="4"/>
  <c r="L13" i="4"/>
  <c r="G13" i="4"/>
  <c r="I37" i="3"/>
  <c r="G84" i="1"/>
  <c r="M10" i="6"/>
  <c r="N10" i="6" s="1"/>
  <c r="M9" i="1"/>
  <c r="N9" i="1" s="1"/>
  <c r="M13" i="1"/>
  <c r="N13" i="1" s="1"/>
  <c r="M14" i="1"/>
  <c r="N14" i="1" s="1"/>
  <c r="M15" i="1"/>
  <c r="N15" i="1" s="1"/>
  <c r="M16" i="1"/>
  <c r="N16" i="1" s="1"/>
  <c r="M17" i="1"/>
  <c r="N17" i="1" s="1"/>
  <c r="M18" i="1"/>
  <c r="N18" i="1" s="1"/>
  <c r="M19" i="1"/>
  <c r="N19" i="1" s="1"/>
  <c r="M20" i="1"/>
  <c r="N20" i="1" s="1"/>
  <c r="M22" i="1"/>
  <c r="N22" i="1" s="1"/>
  <c r="M21" i="1"/>
  <c r="N21" i="1" s="1"/>
  <c r="M30" i="1"/>
  <c r="N30" i="1" s="1"/>
  <c r="M29" i="1"/>
  <c r="N29" i="1" s="1"/>
  <c r="M23" i="1"/>
  <c r="N23" i="1" s="1"/>
  <c r="M24" i="1"/>
  <c r="N24" i="1" s="1"/>
  <c r="M26" i="1"/>
  <c r="N26" i="1" s="1"/>
  <c r="M27" i="1"/>
  <c r="N27" i="1" s="1"/>
  <c r="M25" i="1"/>
  <c r="N25" i="1" s="1"/>
  <c r="M28" i="1"/>
  <c r="N28" i="1" s="1"/>
  <c r="N40" i="1"/>
  <c r="M38" i="1"/>
  <c r="N38" i="1" s="1"/>
  <c r="M39" i="1"/>
  <c r="N39" i="1" s="1"/>
  <c r="M31" i="1"/>
  <c r="N31" i="1" s="1"/>
  <c r="N33" i="1"/>
  <c r="M49" i="1"/>
  <c r="N49" i="1" s="1"/>
  <c r="M48" i="1"/>
  <c r="N48" i="1" s="1"/>
  <c r="M50" i="1"/>
  <c r="N50" i="1" s="1"/>
  <c r="M51" i="1"/>
  <c r="N51" i="1" s="1"/>
  <c r="N32" i="1"/>
  <c r="M55" i="1"/>
  <c r="N55" i="1" s="1"/>
  <c r="M56" i="1"/>
  <c r="N56" i="1" s="1"/>
  <c r="M58" i="1"/>
  <c r="N58" i="1" s="1"/>
  <c r="M57" i="1"/>
  <c r="N57" i="1" s="1"/>
  <c r="M59" i="1"/>
  <c r="N59" i="1" s="1"/>
  <c r="M60" i="1"/>
  <c r="N60" i="1" s="1"/>
  <c r="M61" i="1"/>
  <c r="N61" i="1" s="1"/>
  <c r="M62" i="1"/>
  <c r="N62" i="1" s="1"/>
  <c r="M64" i="1"/>
  <c r="N64" i="1" s="1"/>
  <c r="M65" i="1"/>
  <c r="N65" i="1" s="1"/>
  <c r="M66" i="1"/>
  <c r="N66" i="1" s="1"/>
  <c r="M69" i="1"/>
  <c r="N69" i="1" s="1"/>
  <c r="M73" i="1"/>
  <c r="N73" i="1" s="1"/>
  <c r="M75" i="1"/>
  <c r="N75" i="1" s="1"/>
  <c r="M70" i="1"/>
  <c r="N70" i="1" s="1"/>
  <c r="M74" i="1"/>
  <c r="N74" i="1" s="1"/>
  <c r="N71" i="1"/>
  <c r="M72" i="1"/>
  <c r="N72" i="1" s="1"/>
  <c r="M76" i="1"/>
  <c r="N76" i="1" s="1"/>
  <c r="M77" i="1"/>
  <c r="N77" i="1" s="1"/>
  <c r="M78" i="1"/>
  <c r="N78" i="1" s="1"/>
  <c r="M79" i="1"/>
  <c r="N79" i="1" s="1"/>
  <c r="M80" i="1"/>
  <c r="N80" i="1" s="1"/>
  <c r="M83" i="1"/>
  <c r="N83" i="1" s="1"/>
  <c r="M63" i="1"/>
  <c r="N63" i="1" s="1"/>
  <c r="M81" i="1"/>
  <c r="N81" i="1" s="1"/>
  <c r="M82" i="1"/>
  <c r="N82" i="1" s="1"/>
  <c r="M8" i="1"/>
  <c r="N8" i="1" s="1"/>
  <c r="K84" i="1" l="1"/>
  <c r="J84" i="1"/>
  <c r="I84" i="1"/>
  <c r="H84" i="1"/>
  <c r="L37" i="3" l="1"/>
  <c r="K37" i="3"/>
  <c r="H37" i="3"/>
  <c r="J37" i="3"/>
  <c r="G37" i="3"/>
  <c r="M23" i="6"/>
  <c r="N23" i="6" s="1"/>
  <c r="M9" i="4" l="1"/>
  <c r="M10" i="4"/>
  <c r="N10" i="4" s="1"/>
  <c r="M17" i="6"/>
  <c r="N17" i="6" s="1"/>
  <c r="M33" i="6"/>
  <c r="N33" i="6" s="1"/>
  <c r="L11" i="7"/>
  <c r="K11" i="7"/>
  <c r="J11" i="7"/>
  <c r="I11" i="7"/>
  <c r="H11" i="7"/>
  <c r="G11" i="7"/>
  <c r="M9" i="7"/>
  <c r="M11" i="7" s="1"/>
  <c r="N9" i="4" l="1"/>
  <c r="N9" i="7"/>
  <c r="N11" i="7" s="1"/>
  <c r="M9" i="2" l="1"/>
  <c r="M35" i="6" l="1"/>
  <c r="N35" i="6" s="1"/>
  <c r="M14" i="6"/>
  <c r="M11" i="6"/>
  <c r="M13" i="6"/>
  <c r="M15" i="6"/>
  <c r="N15" i="6" s="1"/>
  <c r="M19" i="6"/>
  <c r="N19" i="6" s="1"/>
  <c r="M28" i="6"/>
  <c r="N28" i="6" s="1"/>
  <c r="M29" i="6"/>
  <c r="N29" i="6" s="1"/>
  <c r="M30" i="6"/>
  <c r="M34" i="6"/>
  <c r="N34" i="6" l="1"/>
  <c r="N30" i="6"/>
  <c r="N14" i="6"/>
  <c r="N13" i="6"/>
  <c r="N11" i="6"/>
  <c r="M9" i="6"/>
  <c r="M36" i="6" s="1"/>
  <c r="N9" i="6" l="1"/>
  <c r="N36" i="6" s="1"/>
  <c r="L25" i="5" l="1"/>
  <c r="K25" i="5"/>
  <c r="J25" i="5"/>
  <c r="I25" i="5"/>
  <c r="H25" i="5"/>
  <c r="G25" i="5"/>
  <c r="M24" i="5"/>
  <c r="M23" i="5"/>
  <c r="M22" i="5"/>
  <c r="M8" i="5"/>
  <c r="M21" i="5"/>
  <c r="M20" i="5"/>
  <c r="M19" i="5"/>
  <c r="M15" i="5"/>
  <c r="M14" i="5"/>
  <c r="M11" i="4"/>
  <c r="M12" i="4"/>
  <c r="N12" i="4" s="1"/>
  <c r="M9" i="3"/>
  <c r="N9" i="3" s="1"/>
  <c r="M32" i="2"/>
  <c r="N32" i="2" s="1"/>
  <c r="M30" i="2"/>
  <c r="N30" i="2" s="1"/>
  <c r="M28" i="2"/>
  <c r="N28" i="2" s="1"/>
  <c r="M44" i="2"/>
  <c r="N44" i="2" s="1"/>
  <c r="M43" i="2"/>
  <c r="N43" i="2" s="1"/>
  <c r="M27" i="2"/>
  <c r="N27" i="2" s="1"/>
  <c r="M26" i="2"/>
  <c r="N26" i="2" s="1"/>
  <c r="M25" i="2"/>
  <c r="N25" i="2" s="1"/>
  <c r="M24" i="2"/>
  <c r="N24" i="2" s="1"/>
  <c r="M11" i="2"/>
  <c r="N11" i="2" s="1"/>
  <c r="M48" i="2"/>
  <c r="N48" i="2" s="1"/>
  <c r="M23" i="2"/>
  <c r="N23" i="2" s="1"/>
  <c r="M47" i="2"/>
  <c r="N47" i="2" s="1"/>
  <c r="M42" i="2"/>
  <c r="N42" i="2" s="1"/>
  <c r="M46" i="2"/>
  <c r="N46" i="2" s="1"/>
  <c r="M40" i="2"/>
  <c r="N40" i="2" s="1"/>
  <c r="M41" i="2"/>
  <c r="N41" i="2" s="1"/>
  <c r="M39" i="2"/>
  <c r="N39" i="2" s="1"/>
  <c r="M16" i="2"/>
  <c r="N16" i="2" s="1"/>
  <c r="M15" i="2"/>
  <c r="N15" i="2" s="1"/>
  <c r="M13" i="2"/>
  <c r="N13" i="2" s="1"/>
  <c r="M22" i="2"/>
  <c r="N22" i="2" s="1"/>
  <c r="M14" i="2"/>
  <c r="N14" i="2" s="1"/>
  <c r="M45" i="2"/>
  <c r="N45" i="2" s="1"/>
  <c r="M35" i="2"/>
  <c r="N35" i="2" s="1"/>
  <c r="M12" i="2"/>
  <c r="N12" i="2" s="1"/>
  <c r="M10" i="2"/>
  <c r="M19" i="2"/>
  <c r="N19" i="2" s="1"/>
  <c r="M18" i="2"/>
  <c r="N18" i="2" s="1"/>
  <c r="N9" i="2"/>
  <c r="M50" i="2"/>
  <c r="N50" i="2" s="1"/>
  <c r="M49" i="2"/>
  <c r="N49" i="2" s="1"/>
  <c r="M29" i="2"/>
  <c r="N29" i="2" s="1"/>
  <c r="M31" i="2"/>
  <c r="N31" i="2" s="1"/>
  <c r="M17" i="2"/>
  <c r="M13" i="4" l="1"/>
  <c r="N10" i="2"/>
  <c r="M51" i="2"/>
  <c r="N11" i="4"/>
  <c r="N13" i="4" s="1"/>
  <c r="M25" i="5"/>
  <c r="N17" i="2"/>
  <c r="M37" i="3"/>
  <c r="N51" i="2" l="1"/>
  <c r="N37" i="3"/>
  <c r="N84" i="1"/>
  <c r="L84" i="1"/>
  <c r="M84" i="1"/>
</calcChain>
</file>

<file path=xl/sharedStrings.xml><?xml version="1.0" encoding="utf-8"?>
<sst xmlns="http://schemas.openxmlformats.org/spreadsheetml/2006/main" count="1128" uniqueCount="354">
  <si>
    <t>INSTITUTO DE INNOVACION EN BIOTECNOLOGIA E INDUSTRIA</t>
  </si>
  <si>
    <t>NO.</t>
  </si>
  <si>
    <t>NOMBRE</t>
  </si>
  <si>
    <t>DEPARTAMENTO</t>
  </si>
  <si>
    <t>FUNCION</t>
  </si>
  <si>
    <t>ESTATUS PERSONAL</t>
  </si>
  <si>
    <t>ISR</t>
  </si>
  <si>
    <t>SEGURO SEGVIDA</t>
  </si>
  <si>
    <t>S. SOCIAL</t>
  </si>
  <si>
    <t>SFS</t>
  </si>
  <si>
    <t>OTROS DESC.</t>
  </si>
  <si>
    <t>TOTAL DESC.</t>
  </si>
  <si>
    <t>NETO</t>
  </si>
  <si>
    <t>OSMAR ANTONIO OLIVO SOSA</t>
  </si>
  <si>
    <t>DIRECCIÓN EJECUTIVA</t>
  </si>
  <si>
    <t>DIRECTOR EJECUTIVO</t>
  </si>
  <si>
    <t>DECRETO</t>
  </si>
  <si>
    <t xml:space="preserve">NELSON JOHNSON DE JESUS </t>
  </si>
  <si>
    <t>ASESOR</t>
  </si>
  <si>
    <t>FIJO</t>
  </si>
  <si>
    <t>ELLIN MARGARITA RODRÍGUEZ LUNA</t>
  </si>
  <si>
    <t>GIOVANNI ALESSANDRO GAUTREAUX RODRÍGUEZ</t>
  </si>
  <si>
    <t>ASESOR CIENTÍFICO</t>
  </si>
  <si>
    <t>ALBA MARINA DE PAULA</t>
  </si>
  <si>
    <t>RECURSOS HUMANOS</t>
  </si>
  <si>
    <t>ENCARGADA</t>
  </si>
  <si>
    <t>ENCARGADO</t>
  </si>
  <si>
    <t>CARRERA</t>
  </si>
  <si>
    <t xml:space="preserve">ANGIE PATRICIA AGRAMONTE ROJAS </t>
  </si>
  <si>
    <t>VICTOR FRANCISCO SENA CUEVAS</t>
  </si>
  <si>
    <t>TÉCNICO</t>
  </si>
  <si>
    <t>THOMAS GROTHUESMANN</t>
  </si>
  <si>
    <t xml:space="preserve">PEDRO SOSA </t>
  </si>
  <si>
    <t>NARCISO MONTERO MONTERO</t>
  </si>
  <si>
    <t>CENTRO DE ASESORÍA Y ASISTENCIA TECNICA</t>
  </si>
  <si>
    <t>ELSA NURYS VILLEGAS DE LA ROSA</t>
  </si>
  <si>
    <t>PLANIFICACIÓN Y DESARROLLO</t>
  </si>
  <si>
    <t>SILVIA AMANDA ALVAREZ PÉREZ</t>
  </si>
  <si>
    <t>ANALISTA</t>
  </si>
  <si>
    <t>FELIX MARIA RIVAS SIERRA</t>
  </si>
  <si>
    <t xml:space="preserve">ANALISTA </t>
  </si>
  <si>
    <t>PEDRO RAFAEL RAPHAEL E.</t>
  </si>
  <si>
    <t>DIOMARIS ALCÁNTARA FRIAS</t>
  </si>
  <si>
    <t>JUAN PÉREZ MONCION</t>
  </si>
  <si>
    <t xml:space="preserve">EVELYN VIRGINIA MOREL ARAUJO </t>
  </si>
  <si>
    <t>YEIMI DELGADO DE LA CRUZ</t>
  </si>
  <si>
    <t>SECRETARIA</t>
  </si>
  <si>
    <t>ELIZABETH ORQUIDIA DIAZ LIRIANO</t>
  </si>
  <si>
    <t>FELIX ANTONIO CASADO REYES</t>
  </si>
  <si>
    <t>SUPERVISOR DE MANTENIMIENTO</t>
  </si>
  <si>
    <t xml:space="preserve">NICOLAS ALCÁNTARA DE JESUS </t>
  </si>
  <si>
    <t>CHOFER</t>
  </si>
  <si>
    <t>MARCOS ENRIQUE RUIZ CUEVAS</t>
  </si>
  <si>
    <t>MARIELA MONTERO MONTERO</t>
  </si>
  <si>
    <t>JOHANNA MARGARITA DIAZ VALDEZ</t>
  </si>
  <si>
    <t>LEOMY CLARIBEL SANTANA SOSA</t>
  </si>
  <si>
    <t>MARIA ISABEL CARRIÓN GONZÁLEZ</t>
  </si>
  <si>
    <t>FLERIDA DE LEÓN MANZUETA</t>
  </si>
  <si>
    <t>LABORATORIO MICROBIOLOGÍA</t>
  </si>
  <si>
    <t>CARLOS DANIEL BAUTISTA ODAS</t>
  </si>
  <si>
    <t>AUXILIAR</t>
  </si>
  <si>
    <t>JUAN ENRIQUE MOREL LORA</t>
  </si>
  <si>
    <t>JUANA FRANCISCA RODRÍGUEZ</t>
  </si>
  <si>
    <t>EDMUNDO EDWARDO SOSA REYES</t>
  </si>
  <si>
    <t>PEDRO MICHELLI SOSA GUZMÁN</t>
  </si>
  <si>
    <t>FELIX CASTRO RAMÍREZ</t>
  </si>
  <si>
    <t>AYUDANTE MANTENIMIENTO</t>
  </si>
  <si>
    <t>AYELIN SHAIRA VASQUEZ DE PAULA</t>
  </si>
  <si>
    <t>ANNILEIDY SANTANA RODRÍGUEZ</t>
  </si>
  <si>
    <t>ELIGIO FRANCY PEÑA</t>
  </si>
  <si>
    <t>HEILIANY VIRGINIA ZAPATA LÓPEZ</t>
  </si>
  <si>
    <t>CLARA MARIA HERNÁNDEZ COLON</t>
  </si>
  <si>
    <t>CEBIVE</t>
  </si>
  <si>
    <t xml:space="preserve">NATANAEL MERCEDES SEBASTIAN </t>
  </si>
  <si>
    <t>YOSMAIRA ALEXIS</t>
  </si>
  <si>
    <t xml:space="preserve">SECRETARIA </t>
  </si>
  <si>
    <t>EDUVIGES SOLANO GUANTE</t>
  </si>
  <si>
    <t>XIOMARA DE JESUS LEONARDO</t>
  </si>
  <si>
    <t>RECEPCIONISTA</t>
  </si>
  <si>
    <t>KATHERIN ALTAGRACIA ARACENA MARTE</t>
  </si>
  <si>
    <t>ISABEL PEGUERO SANTANA</t>
  </si>
  <si>
    <t>SANTA MARTHA BUSSI BEATO</t>
  </si>
  <si>
    <t>LABORATORIO DE AGUAS</t>
  </si>
  <si>
    <t>CONSERJE</t>
  </si>
  <si>
    <t>VICTOR BRITO ASCENCIO</t>
  </si>
  <si>
    <t>FELIX MONTERO</t>
  </si>
  <si>
    <t>PABLO FRIAS VALDEZ</t>
  </si>
  <si>
    <t>FERNANDO MATEO ALCÁNTARA</t>
  </si>
  <si>
    <t xml:space="preserve">AUXILIAR </t>
  </si>
  <si>
    <t>ERASMO CASTRO DE JESUS</t>
  </si>
  <si>
    <t>MENSAJERO EXTERNO</t>
  </si>
  <si>
    <t>DIANA LEIDY ARREDONDO BAUTISTA</t>
  </si>
  <si>
    <t>FRANCISCA REYNOSO MEJIA</t>
  </si>
  <si>
    <t>LURDE ENCARNACIÓN PÉREZ</t>
  </si>
  <si>
    <t>YSABEL PÉREZ POLANCO</t>
  </si>
  <si>
    <t xml:space="preserve">MARITZA DEL CARMEN VALDEZ </t>
  </si>
  <si>
    <t>ANGELA CANDELARIO DE PAULA</t>
  </si>
  <si>
    <t>JOSEFINA ISABEL ALMONTE CRUZ</t>
  </si>
  <si>
    <t>Revisado Por: Licda. Alba Marina De Paula</t>
  </si>
  <si>
    <t xml:space="preserve">Aprobado por : Ing. Osmar Olivo </t>
  </si>
  <si>
    <t xml:space="preserve">              Director Ejecutivo</t>
  </si>
  <si>
    <t>JEAN CARLOS GARCÍA VARGAS</t>
  </si>
  <si>
    <t>ANDREINA CORDERO VEGA</t>
  </si>
  <si>
    <t>EMILIO JOSE MATEO MONTERO</t>
  </si>
  <si>
    <t>ERIKA DELGADO PRENSA</t>
  </si>
  <si>
    <t>AYUDANTE  BIOTECNOLOGÍA</t>
  </si>
  <si>
    <t>OBRERO</t>
  </si>
  <si>
    <t>LUZ MARIA HERRERA MONTERO</t>
  </si>
  <si>
    <t>EUSTAQUIA LUCIA BERIGUETE</t>
  </si>
  <si>
    <t>INVESTIGADOR ASOCIADO</t>
  </si>
  <si>
    <t xml:space="preserve">CARLOS ALEXANDER CALDERÓN </t>
  </si>
  <si>
    <t xml:space="preserve">TÉCNICO ASESORÍA Y ASISTENCIA </t>
  </si>
  <si>
    <t>AGUSTINA DE LA CRUZ ALBAEZ</t>
  </si>
  <si>
    <t>ELISA ALEJANDRINA GÓMEZ TORRES</t>
  </si>
  <si>
    <t xml:space="preserve">ENCARGADA </t>
  </si>
  <si>
    <t>JULIO BOLIVAR MEJIA BREA</t>
  </si>
  <si>
    <t>ANASARIA PANIAGUA DOTEL</t>
  </si>
  <si>
    <t xml:space="preserve">INVESTIGADOR </t>
  </si>
  <si>
    <t>INEKO HODAI HODAI</t>
  </si>
  <si>
    <t>JOSE DIAZ TRINIDAD</t>
  </si>
  <si>
    <t>TÉCNICO INVESTIGADOR</t>
  </si>
  <si>
    <t>ATHARVA VEDA ROSA DE LA CRUZ</t>
  </si>
  <si>
    <t>PABLO ANDRÉS MUÑOZ CALCADO</t>
  </si>
  <si>
    <t>AUXILIAR LABORATORIO</t>
  </si>
  <si>
    <t>GLODYS MARGARITA INOA ROA</t>
  </si>
  <si>
    <t>YOVANI ALTAGRACIA NOLASCO MARTE</t>
  </si>
  <si>
    <t>MARIA MONTERO PÉREZ</t>
  </si>
  <si>
    <t>MARCIANA RODRÍGUEZ</t>
  </si>
  <si>
    <t>ALTAGRACIA AQUINO ACEVEDO</t>
  </si>
  <si>
    <t>ANTONIA MORILLO DE OLEO</t>
  </si>
  <si>
    <t>MANUEL JOSE ROMÁN DIAZ</t>
  </si>
  <si>
    <t>SAMUEL ZAPATA MERCEDES</t>
  </si>
  <si>
    <t>SANTO DE LEÓN DE LEÓN</t>
  </si>
  <si>
    <t>CARMEN MARIA DE JESUS</t>
  </si>
  <si>
    <t>TÉCNICO LABORATORIO</t>
  </si>
  <si>
    <t>SANTO EMILIO MATEO PÉREZ</t>
  </si>
  <si>
    <t>JHONNY MATEO RAMÍREZ</t>
  </si>
  <si>
    <t>WILLY JOHNNY LARA SÁNCHEZ</t>
  </si>
  <si>
    <t>DIOGENES GARCÍA Y TAVERA</t>
  </si>
  <si>
    <t>JOSE LUIS TEJADA GARCÍA</t>
  </si>
  <si>
    <t>JOSE FEDERICO AQUINO HENRIQUEZ</t>
  </si>
  <si>
    <t>EDDY GUSTAVO HERNÁNDEZ DE LA CRUZ</t>
  </si>
  <si>
    <t xml:space="preserve"> </t>
  </si>
  <si>
    <t>NURIA MARIEL CHECO CASTRO</t>
  </si>
  <si>
    <t>ANA VICTORIA VARGAS GARCÍA</t>
  </si>
  <si>
    <t>MARIA ROSA DE LA CRUZ MINIÑO</t>
  </si>
  <si>
    <t>ALTAGRACIA RINCON CONRADO</t>
  </si>
  <si>
    <t>JUANA RAFAELA SANTANA</t>
  </si>
  <si>
    <t>LEONEL ADALBERTO MOQUETE BELLO</t>
  </si>
  <si>
    <t>SONIA MADALI DE PAULA MOTA</t>
  </si>
  <si>
    <t>LABORATORIO AGUAS</t>
  </si>
  <si>
    <t>CARLOS ANGELO DE LA CRUZ GÓMEZ</t>
  </si>
  <si>
    <t>NISCAURY MASIEL REYES</t>
  </si>
  <si>
    <t>LABORATORIO ENSAYOS QUÍMICOS</t>
  </si>
  <si>
    <t>JEAN CARLOS OZUNA DE LA CRUZ</t>
  </si>
  <si>
    <t>MARIA ALTAGRACIA DE LA CRUZ P.</t>
  </si>
  <si>
    <t>INSTRUMENTALISTA DE LABORATORIO</t>
  </si>
  <si>
    <t xml:space="preserve">LABORATORIO CROMATOGRAFÍA </t>
  </si>
  <si>
    <t>RAUL IGNACIO SABALA</t>
  </si>
  <si>
    <t>NICOLE ORTEGA CORDERO</t>
  </si>
  <si>
    <t>JOSE ANTONIO SÁNCHEZ BORBÓN</t>
  </si>
  <si>
    <t>CESAR DE LA CRUZ</t>
  </si>
  <si>
    <t>INVESTIGADOR</t>
  </si>
  <si>
    <t>CAPACITACIÓN EXTERNA</t>
  </si>
  <si>
    <t>ADELA MATOS DIAZ</t>
  </si>
  <si>
    <t>BIBLIOTECA</t>
  </si>
  <si>
    <t>Nómina de Sueldos: Trámite de Pensión Programa 01</t>
  </si>
  <si>
    <t xml:space="preserve">TRAMITE DE PENSION </t>
  </si>
  <si>
    <t>ALBERTO VASQUEZ</t>
  </si>
  <si>
    <t>MARIA ALTAGRACIA JIMENEZ</t>
  </si>
  <si>
    <t>TECNICO</t>
  </si>
  <si>
    <t>Nómina de Sueldos: Compensación Por Seguridad Programa 01</t>
  </si>
  <si>
    <t>JEILIN JOSE RODRÍGUEZ LORA</t>
  </si>
  <si>
    <t>SEGURIDAD</t>
  </si>
  <si>
    <t>COMPENSACION</t>
  </si>
  <si>
    <t>AQUILES OGANDO MONTERO</t>
  </si>
  <si>
    <t>CLAUDIO UBRI BOCIO</t>
  </si>
  <si>
    <t>FRANCISCO JAVIER CID GÓMEZ</t>
  </si>
  <si>
    <t>WELLINTON RAFAEL MANCEBO VICENTE</t>
  </si>
  <si>
    <t>JOSE MANUEL MEDINA MEDINA</t>
  </si>
  <si>
    <t>YERMEN GONZÁLEZ FLORIÁN</t>
  </si>
  <si>
    <t>SALVADOR ANTONIO  ADAMES VALDEZ</t>
  </si>
  <si>
    <t>FURGECIO SÁNCHEZ CORCINO</t>
  </si>
  <si>
    <t>ANTONIO SÁNCHEZ DE LOS SANTOS</t>
  </si>
  <si>
    <t>DIONICIO ANTONIO DOMÍNGUEZ</t>
  </si>
  <si>
    <t>CARLOS RAMÍREZ DE LA ROSA</t>
  </si>
  <si>
    <t>ENRIQUE ENCARNACIÓN DIAZ</t>
  </si>
  <si>
    <t>GEIRO JOSE PÉREZ</t>
  </si>
  <si>
    <t>YISAUDY JORGELINA LOPEZ BONIFACIO</t>
  </si>
  <si>
    <t>SOPORTE INFORMATICO</t>
  </si>
  <si>
    <t xml:space="preserve">                            Nómina de Sueldos: Empleados Fijos Programa 12</t>
  </si>
  <si>
    <t xml:space="preserve">                                INSTITUTO DE INNOVACION EN BIOTECNOLOGIA E INDUSTRIA</t>
  </si>
  <si>
    <t>GENERO</t>
  </si>
  <si>
    <t>MASCULINO</t>
  </si>
  <si>
    <t>FEMENINO</t>
  </si>
  <si>
    <t xml:space="preserve">Nómina de Sueldos: Empleados Fijos Prg. 01 </t>
  </si>
  <si>
    <t>SUELDO BRUTO (RD$)</t>
  </si>
  <si>
    <t>TOTAL GENERAL</t>
  </si>
  <si>
    <t xml:space="preserve">       Enc. Depto. Recursos Humanos</t>
  </si>
  <si>
    <t xml:space="preserve">       Enc. Dpto. Recursos Humanos</t>
  </si>
  <si>
    <t>JEAN CARLOS ORTIZ PEREZ</t>
  </si>
  <si>
    <t>MIGUEL ESPIRMAN MENDEZ LEON</t>
  </si>
  <si>
    <t xml:space="preserve">SUELDO BRUTO </t>
  </si>
  <si>
    <t>TEMPORAL</t>
  </si>
  <si>
    <t>LUCIANNY MARIA SANTOS LUGO</t>
  </si>
  <si>
    <t>MILENNY CARABALLO</t>
  </si>
  <si>
    <t>CAROLINA FELIX VALERA</t>
  </si>
  <si>
    <t>LUZ VILMANIA DE KAISER ALMONTE</t>
  </si>
  <si>
    <t>GLADYS JEAN BATISTA</t>
  </si>
  <si>
    <t xml:space="preserve">NATANAEL DE LEON DE LEON </t>
  </si>
  <si>
    <t>DIVISION JURIDICA</t>
  </si>
  <si>
    <t>DEPARTAMENTO DE SERVICIOS DE APOYO A LA PRODUCCION</t>
  </si>
  <si>
    <t>DIVISION SERVICIOS GENERALES</t>
  </si>
  <si>
    <t>DEPARTAMENTO DE RECURSOS HUMANOS</t>
  </si>
  <si>
    <t xml:space="preserve">DIVISION DE CALIDAD EN LA GESTIÓN </t>
  </si>
  <si>
    <t>DIVISION JURÍDICA</t>
  </si>
  <si>
    <t>DIVISION DE CONTABILIDAD</t>
  </si>
  <si>
    <t>DEPARTAMENTO DE BIOTECNOLOGIA VEGETAL (CEBIVE)</t>
  </si>
  <si>
    <t>DIVISION DE TECNOLOGÍA DE LA INFORMACIÓN Y COMUNICACIÓN</t>
  </si>
  <si>
    <t xml:space="preserve">DIVISION DE COMUNICACIONES </t>
  </si>
  <si>
    <t>DIVISION DE COMPRAS Y CONTRATACIONES</t>
  </si>
  <si>
    <t xml:space="preserve">      Aprobado por : Ing. Osmar Olivo </t>
  </si>
  <si>
    <t xml:space="preserve">                Director Ejecutivo</t>
  </si>
  <si>
    <t xml:space="preserve"> Revisado Por: Licda. Alba Marina De Paula</t>
  </si>
  <si>
    <t xml:space="preserve">         Enc. Depto. Recursos Humanos</t>
  </si>
  <si>
    <t>ROCIO DOLORES RODRIGUEZ ESPINAL</t>
  </si>
  <si>
    <t>Nómina de Sueldos: Empleados Fijos Programa 11</t>
  </si>
  <si>
    <t>SECCION DE ALMACÉN</t>
  </si>
  <si>
    <t>CUCU SANCHEZ</t>
  </si>
  <si>
    <t>FRANDHY ANHELINE LAURENCIO</t>
  </si>
  <si>
    <t>ROMAN CONTRERAS MARTINEZ</t>
  </si>
  <si>
    <t>NICOLASA ASENCIO VELOZ</t>
  </si>
  <si>
    <t>ERENIA FELIZ SUERO</t>
  </si>
  <si>
    <t>FLOR MARIA GONZALEZ LINARES</t>
  </si>
  <si>
    <t xml:space="preserve">DEPARTAMENTO ADMINISTRATIVO </t>
  </si>
  <si>
    <t>ASESORA</t>
  </si>
  <si>
    <t>OFICINA LIBRE ACCESO A LA INFORMACION</t>
  </si>
  <si>
    <t>DIVISION DE CAPACITACION Y FORMACION CONTINUA</t>
  </si>
  <si>
    <t>DEPARTAMENTO DE INNOVACION INDUSTRIAL</t>
  </si>
  <si>
    <t>DEPARTAMENTO ADMINISTRATIVO</t>
  </si>
  <si>
    <t>DIRECCION DE TRANSFERENCIA TECNOLOGICA Y EMPRENDEDURISMO</t>
  </si>
  <si>
    <t>DIVISION DE SERVICIOS ANALITICOS Y ENSAYOS</t>
  </si>
  <si>
    <t>DIOGENES MATOS JIMENEZ</t>
  </si>
  <si>
    <t>Nómina de Sueldos: Empleados Temporal Prg.  11</t>
  </si>
  <si>
    <t>MADELYN ALTAGRACIA ARIAS</t>
  </si>
  <si>
    <t>LUIS ALBAERTO POLANCO DE LA CRUZ</t>
  </si>
  <si>
    <t>YOLANDA JIMENEZ GARCIA</t>
  </si>
  <si>
    <t>DEPARTAMENTO FINANCIERO</t>
  </si>
  <si>
    <t>ENCARGADA (INTERINA)</t>
  </si>
  <si>
    <t>LABORATORIO DE ENSAYOS FISICOS</t>
  </si>
  <si>
    <t>DEPARTAMENTO DE BIOLOGIA MOLECULAR Y VIROLOGIA</t>
  </si>
  <si>
    <t>ENRIQUEZ RESTITUYO TRINIDAD</t>
  </si>
  <si>
    <t xml:space="preserve">GLENY KARINA DE LOS SANTOS </t>
  </si>
  <si>
    <t xml:space="preserve">MELISSA ELIONOL GÓMEZ ACOSTA </t>
  </si>
  <si>
    <t>TÉCNICO ASESORÍA Y A</t>
  </si>
  <si>
    <t>DEPARTAMENTO DE INVESTIGACION Y DESARROLLO DE ENERGIA</t>
  </si>
  <si>
    <t>JOSE RAMON NUÑEZ</t>
  </si>
  <si>
    <t>Nómina de Sueldos: Personal Cargo de Carrera Programa 01</t>
  </si>
  <si>
    <t>GERALDO SANCHEZ CASTILLO</t>
  </si>
  <si>
    <t>MASSIEL VITIELLO RODRIGUEZ</t>
  </si>
  <si>
    <t xml:space="preserve">MANUEL JOSE HICHEZ DE LA CRUZ </t>
  </si>
  <si>
    <t>PEDRO ANTONIO MAÑON MATEO</t>
  </si>
  <si>
    <t>DEPARTAMENTO DE PLANIFICACION Y DESARROLLO</t>
  </si>
  <si>
    <t>ROSA MARIA MORILLO BAUTISTA</t>
  </si>
  <si>
    <t xml:space="preserve">OFICINA DE LIBRE ACCESO A LA INFORMACION </t>
  </si>
  <si>
    <t>GREGORY ALCANTARA GUZMAN</t>
  </si>
  <si>
    <t xml:space="preserve">DEPARTAMENTO DE SERVICIOS DE APOYO A LA PRODUCCION </t>
  </si>
  <si>
    <t>ANALISTA LABORATORIO</t>
  </si>
  <si>
    <t>YESAIDY SANTANA SANTANA</t>
  </si>
  <si>
    <t>RESPONSABLE</t>
  </si>
  <si>
    <t>CARLOS FERMÍN ROA BRITO</t>
  </si>
  <si>
    <t>FERMIN FAMILIA ROSARIO</t>
  </si>
  <si>
    <t>EMILIO GUZMAN HERRERA</t>
  </si>
  <si>
    <t>MAXIMO MEJIA ROSARIO</t>
  </si>
  <si>
    <t>HECTOR RAFAEL PERALTA CORONA</t>
  </si>
  <si>
    <t>MARTIN BOLIVAR RODRÍGUEZ GÓMEZ</t>
  </si>
  <si>
    <t xml:space="preserve">DEPARTAMENTO DE FARMACEUTICA Y BIOPROSPECCION </t>
  </si>
  <si>
    <t xml:space="preserve">LISBETH ILMEDA RIVERA FERNANDEZ </t>
  </si>
  <si>
    <t>STEFANI DARLLELINA GONZALEZ SANTOS</t>
  </si>
  <si>
    <t>DEPTO. DE SERVICIOS DE APOYO A LA PRODUCCION</t>
  </si>
  <si>
    <t>AUXILIAR RECEPCIÓN DE MUESTRA</t>
  </si>
  <si>
    <t>JORDANIA SAN LUIS DE PAULA</t>
  </si>
  <si>
    <t>CRISTIAN ACEVEDO</t>
  </si>
  <si>
    <t>JOSE FRANCISCO MORLA</t>
  </si>
  <si>
    <t>JENNIFER GREGORIA GUZMAN REYES</t>
  </si>
  <si>
    <t>DIRECCION DE TRANSFERENCIA TECNOLOGICA Y EMPRENDURISMO</t>
  </si>
  <si>
    <t>DIVISION DE PRODUCCION Y SERVICIOS</t>
  </si>
  <si>
    <t>AUXILIAR DE PRODUCCION IN VITRO</t>
  </si>
  <si>
    <t>MARINO HERNANDEZ REYNOSO</t>
  </si>
  <si>
    <t>KATERY MODESTA OTAÑO FERRERAS</t>
  </si>
  <si>
    <t>JUVELLYS MIGFEL MORA TAVAREZ</t>
  </si>
  <si>
    <t>RAFAEL ULISES CUELLO SAVIÑON</t>
  </si>
  <si>
    <t>CANDIDA ELIZABETH CORNIELLE D.</t>
  </si>
  <si>
    <t>YANNY MARGARITA BRITO PEREZ</t>
  </si>
  <si>
    <t>KARLA CAROLINA SANTOS FRENCISCO</t>
  </si>
  <si>
    <t xml:space="preserve">DIRECCIÓN DE TRASFERENCIA Y EMPRENDEDURISMO </t>
  </si>
  <si>
    <t>NELSON LEANDRO DE LOS ANGELES SEVERINO</t>
  </si>
  <si>
    <t>DIV. DE TECNOLOGIAS DE LA INFORMACION Y COMUNICACIÓN</t>
  </si>
  <si>
    <t>BETTY BELEL PEREZ MONTERO</t>
  </si>
  <si>
    <t>JUANA BELEN MARTE</t>
  </si>
  <si>
    <t>RAMON DEL CARMEN CORDERO MORA</t>
  </si>
  <si>
    <t>JONATAN ANTONIO ACEVEDO REGALADO</t>
  </si>
  <si>
    <t>MANUEL EMILIO CASTILLO VENTURA</t>
  </si>
  <si>
    <t>DENIS CECILIA DOMINGUEZ DE CRISPIN</t>
  </si>
  <si>
    <t>COORDINACIÓN DE SERVICIO AL CLIENTE</t>
  </si>
  <si>
    <t>AUXILIAR SECCION DE ALMACEN</t>
  </si>
  <si>
    <t>DIRECCION DE TRANSF. TECNOLOGICA Y EMPRENDURISMO</t>
  </si>
  <si>
    <t>AUXILIAR DE CAPACITACION</t>
  </si>
  <si>
    <t>EUSEBIA NARCISA HERNANDEZ</t>
  </si>
  <si>
    <t>ELIZABETH SIME SEVERINO</t>
  </si>
  <si>
    <t>FEMENICO</t>
  </si>
  <si>
    <t>AUXILIAR DE LABORATORIO</t>
  </si>
  <si>
    <t>MAXIMO LUNA AQUINO</t>
  </si>
  <si>
    <t>DIVISION DE SERVICIOS GENERALES</t>
  </si>
  <si>
    <t>MARIANNY EMETERIO MOSQUEA</t>
  </si>
  <si>
    <t xml:space="preserve">AUXILIAR DE PRODUCCION </t>
  </si>
  <si>
    <t xml:space="preserve">DIRECCION DE INVESTIGACION E INNOVACION </t>
  </si>
  <si>
    <t>CAJERA</t>
  </si>
  <si>
    <t>ENCARGADO INTERINO</t>
  </si>
  <si>
    <t>LABORATORIO DE CROMATOGRAFIA</t>
  </si>
  <si>
    <t xml:space="preserve">DEAPARTAMENTO DE FARMACEUTICA Y BIOPROSPECCION </t>
  </si>
  <si>
    <t>ANALISTA CONTABILIDAD</t>
  </si>
  <si>
    <t>ABOGADO</t>
  </si>
  <si>
    <t>ANALISTA (INTERINA)</t>
  </si>
  <si>
    <t>DERTAMENTO ADMINISTRATIVO</t>
  </si>
  <si>
    <t>ENCARGADA INTERINA</t>
  </si>
  <si>
    <t>SECCION DE PRESUPUESTO</t>
  </si>
  <si>
    <t>DEPARTAMENTO DE INVEST Y DESARROLLO DE ENERG ALT</t>
  </si>
  <si>
    <t>HECTOR ALEXIS RINCON BRITO</t>
  </si>
  <si>
    <t xml:space="preserve">BRAULIO VICTOR VERGEL DE LA ROSA </t>
  </si>
  <si>
    <t>DEPARTAMENTO DE SERVICIOS DE APOYO A LA PROD</t>
  </si>
  <si>
    <t xml:space="preserve"> CALIDAD EN LA GESTION (ACREDITACION)</t>
  </si>
  <si>
    <t>ANALISTA LEGAL</t>
  </si>
  <si>
    <t xml:space="preserve">REYNALDO SORIANO DE LA ROSA </t>
  </si>
  <si>
    <t>ALDA ALEXA DIAZ PEREZ</t>
  </si>
  <si>
    <t xml:space="preserve">OFICIAL DE SERVICIOS </t>
  </si>
  <si>
    <t>AYUDANTE DE MANTENIMIENTO</t>
  </si>
  <si>
    <t>OSIRIS ENMANUEL PAULINO MINIER</t>
  </si>
  <si>
    <t>OFICIAL DE SERVICIO</t>
  </si>
  <si>
    <t>TAVITA HEREDIA VASQUEZ</t>
  </si>
  <si>
    <t>SILVESTRE MARIANO</t>
  </si>
  <si>
    <t>ROSELITO DE LOS SANTOS</t>
  </si>
  <si>
    <t>MIRIELI MACIEL GARCIA SUAREZ</t>
  </si>
  <si>
    <t>DEPARTAMENTO RECURSOS HUMANOS</t>
  </si>
  <si>
    <t xml:space="preserve">  Diciembre 2022</t>
  </si>
  <si>
    <t>AUXILIAR RECEPCION DE MUESTRA</t>
  </si>
  <si>
    <t>KENNEDY ANTONIO VARGAS HERNANDEZ</t>
  </si>
  <si>
    <t xml:space="preserve">                 Diciembre 2022</t>
  </si>
  <si>
    <t xml:space="preserve"> Diciembre  2022</t>
  </si>
  <si>
    <t>JUAN ALBERTO RODRIGUEZ MERIÑO</t>
  </si>
  <si>
    <t xml:space="preserve">                         Diciembre 2022</t>
  </si>
  <si>
    <t xml:space="preserve">     Diciembre 2022</t>
  </si>
  <si>
    <t xml:space="preserve">            Diciembre  2022</t>
  </si>
  <si>
    <t xml:space="preserve">KENNY GABRIEL CID HERNANDEZ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</si>
</sst>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-* #,##0.00_-;\-* #,##0.00_-;_-* \-??_-;_-@_-"/>
  </numFmts>
  <fonts count="57" x14ac:knownFonts="1">
    <font>
      <sz val="11"/>
      <color rgb="FF000000"/>
      <name val="Calibri"/>
      <family val="2"/>
      <charset val="1"/>
    </font>
    <font>
      <sz val="18"/>
      <color rgb="FF000000"/>
      <name val="Arial Black"/>
      <family val="2"/>
      <charset val="1"/>
    </font>
    <font>
      <b/>
      <sz val="18"/>
      <color rgb="FF000000"/>
      <name val="Arial Black"/>
      <family val="2"/>
      <charset val="1"/>
    </font>
    <font>
      <b/>
      <sz val="18"/>
      <name val="Arial Black"/>
      <family val="2"/>
      <charset val="1"/>
    </font>
    <font>
      <sz val="11"/>
      <color rgb="FF000000"/>
      <name val="Arial Black"/>
      <family val="2"/>
      <charset val="1"/>
    </font>
    <font>
      <b/>
      <sz val="14"/>
      <name val="Arial Black"/>
      <family val="2"/>
      <charset val="1"/>
    </font>
    <font>
      <b/>
      <sz val="14"/>
      <color rgb="FF000000"/>
      <name val="Arial Black"/>
      <family val="2"/>
      <charset val="1"/>
    </font>
    <font>
      <sz val="14"/>
      <color rgb="FF000000"/>
      <name val="Arial Black"/>
      <family val="2"/>
      <charset val="1"/>
    </font>
    <font>
      <sz val="14"/>
      <name val="Calibri"/>
      <family val="2"/>
      <charset val="1"/>
    </font>
    <font>
      <sz val="10"/>
      <name val="Calibri"/>
      <family val="2"/>
      <charset val="1"/>
    </font>
    <font>
      <b/>
      <sz val="11"/>
      <color rgb="FF000000"/>
      <name val="Arial Black"/>
      <family val="2"/>
      <charset val="1"/>
    </font>
    <font>
      <sz val="14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theme="1"/>
      <name val="Calibri"/>
      <family val="2"/>
      <scheme val="minor"/>
    </font>
    <font>
      <sz val="18"/>
      <color theme="1"/>
      <name val="Arial Black"/>
      <family val="2"/>
    </font>
    <font>
      <b/>
      <sz val="18"/>
      <color theme="1"/>
      <name val="Arial Black"/>
      <family val="2"/>
    </font>
    <font>
      <b/>
      <sz val="18"/>
      <name val="Arial Black"/>
      <family val="2"/>
    </font>
    <font>
      <sz val="11"/>
      <color theme="1"/>
      <name val="Arial Black"/>
      <family val="2"/>
    </font>
    <font>
      <b/>
      <sz val="14"/>
      <name val="Arial Black"/>
      <family val="2"/>
    </font>
    <font>
      <b/>
      <sz val="14"/>
      <color theme="1"/>
      <name val="Arial Black"/>
      <family val="2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Arial Black"/>
      <family val="2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Arial Black"/>
      <family val="2"/>
      <charset val="1"/>
    </font>
    <font>
      <b/>
      <sz val="11"/>
      <color rgb="FFFF0000"/>
      <name val="Arial Black"/>
      <family val="2"/>
    </font>
    <font>
      <sz val="8"/>
      <name val="Calibri"/>
      <family val="2"/>
      <charset val="1"/>
    </font>
    <font>
      <sz val="14"/>
      <color theme="1"/>
      <name val="Arial Black"/>
      <family val="2"/>
    </font>
    <font>
      <b/>
      <sz val="11"/>
      <color rgb="FFFF0000"/>
      <name val="Arial Black"/>
      <family val="2"/>
      <charset val="1"/>
    </font>
    <font>
      <sz val="18"/>
      <name val="Arial Black"/>
      <family val="2"/>
      <charset val="1"/>
    </font>
    <font>
      <sz val="11"/>
      <name val="Arial Black"/>
      <family val="2"/>
    </font>
    <font>
      <b/>
      <sz val="11"/>
      <name val="Arial Black"/>
      <family val="2"/>
    </font>
    <font>
      <b/>
      <sz val="22"/>
      <name val="Calibri"/>
      <family val="2"/>
      <scheme val="minor"/>
    </font>
    <font>
      <sz val="11"/>
      <name val="Calibri"/>
      <family val="2"/>
      <charset val="1"/>
    </font>
    <font>
      <sz val="11"/>
      <name val="Arial Black"/>
      <family val="2"/>
      <charset val="1"/>
    </font>
    <font>
      <b/>
      <sz val="11"/>
      <name val="Arial Black"/>
      <family val="2"/>
      <charset val="1"/>
    </font>
    <font>
      <b/>
      <sz val="22"/>
      <name val="Calibri"/>
      <family val="2"/>
      <charset val="1"/>
    </font>
    <font>
      <sz val="14"/>
      <name val="Arial Black"/>
      <family val="2"/>
      <charset val="1"/>
    </font>
    <font>
      <b/>
      <sz val="12"/>
      <name val="Calibri"/>
      <family val="2"/>
      <charset val="1"/>
    </font>
    <font>
      <b/>
      <sz val="16"/>
      <name val="Arial Black"/>
      <family val="2"/>
    </font>
    <font>
      <b/>
      <sz val="16"/>
      <color theme="1"/>
      <name val="Arial Black"/>
      <family val="2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rgb="FF000000"/>
      <name val="Arial Black"/>
      <family val="2"/>
      <charset val="1"/>
    </font>
    <font>
      <sz val="16"/>
      <color rgb="FF000000"/>
      <name val="Calibri"/>
      <family val="2"/>
      <charset val="1"/>
    </font>
    <font>
      <b/>
      <sz val="16"/>
      <name val="Arial Black"/>
      <family val="2"/>
      <charset val="1"/>
    </font>
    <font>
      <sz val="18"/>
      <name val="Calibri"/>
      <family val="2"/>
      <charset val="1"/>
    </font>
    <font>
      <sz val="18"/>
      <name val="Calibri"/>
      <family val="2"/>
      <scheme val="minor"/>
    </font>
    <font>
      <b/>
      <sz val="14"/>
      <color theme="1"/>
      <name val="Arial Black"/>
      <family val="2"/>
      <charset val="1"/>
    </font>
    <font>
      <sz val="14"/>
      <color theme="1"/>
      <name val="Arial Black"/>
      <family val="2"/>
      <charset val="1"/>
    </font>
    <font>
      <sz val="14"/>
      <name val="Calibri"/>
      <family val="2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2D050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165" fontId="15" fillId="0" borderId="0" applyBorder="0" applyProtection="0"/>
    <xf numFmtId="164" fontId="15" fillId="0" borderId="0" applyFont="0" applyFill="0" applyBorder="0" applyAlignment="0" applyProtection="0"/>
  </cellStyleXfs>
  <cellXfs count="210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/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7" fillId="0" borderId="0" xfId="0" applyFont="1"/>
    <xf numFmtId="0" fontId="8" fillId="3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4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9" fillId="0" borderId="0" xfId="0" applyFont="1" applyAlignment="1">
      <alignment horizontal="center"/>
    </xf>
    <xf numFmtId="4" fontId="6" fillId="3" borderId="1" xfId="0" applyNumberFormat="1" applyFont="1" applyFill="1" applyBorder="1" applyAlignment="1">
      <alignment horizontal="left"/>
    </xf>
    <xf numFmtId="4" fontId="6" fillId="3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6" fillId="0" borderId="2" xfId="0" applyFont="1" applyBorder="1" applyAlignment="1">
      <alignment horizontal="left"/>
    </xf>
    <xf numFmtId="4" fontId="6" fillId="0" borderId="0" xfId="0" applyNumberFormat="1" applyFont="1" applyAlignment="1">
      <alignment horizontal="left"/>
    </xf>
    <xf numFmtId="4" fontId="6" fillId="0" borderId="2" xfId="0" applyNumberFormat="1" applyFont="1" applyBorder="1" applyAlignment="1">
      <alignment horizontal="left"/>
    </xf>
    <xf numFmtId="4" fontId="6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/>
    </xf>
    <xf numFmtId="0" fontId="11" fillId="0" borderId="0" xfId="0" applyFont="1"/>
    <xf numFmtId="0" fontId="12" fillId="0" borderId="0" xfId="0" applyFont="1"/>
    <xf numFmtId="0" fontId="3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0" fillId="0" borderId="0" xfId="0" applyFont="1" applyAlignment="1">
      <alignment horizontal="left"/>
    </xf>
    <xf numFmtId="4" fontId="10" fillId="0" borderId="0" xfId="0" applyNumberFormat="1" applyFont="1" applyAlignment="1">
      <alignment horizontal="left"/>
    </xf>
    <xf numFmtId="0" fontId="13" fillId="0" borderId="0" xfId="0" applyFont="1"/>
    <xf numFmtId="0" fontId="14" fillId="0" borderId="0" xfId="0" applyFont="1"/>
    <xf numFmtId="4" fontId="6" fillId="0" borderId="1" xfId="0" applyNumberFormat="1" applyFont="1" applyBorder="1"/>
    <xf numFmtId="4" fontId="6" fillId="4" borderId="1" xfId="0" applyNumberFormat="1" applyFont="1" applyFill="1" applyBorder="1" applyAlignment="1">
      <alignment horizontal="center"/>
    </xf>
    <xf numFmtId="0" fontId="18" fillId="5" borderId="0" xfId="0" applyFont="1" applyFill="1" applyAlignment="1">
      <alignment vertical="center"/>
    </xf>
    <xf numFmtId="0" fontId="20" fillId="0" borderId="0" xfId="0" applyFont="1"/>
    <xf numFmtId="0" fontId="21" fillId="6" borderId="1" xfId="0" applyFont="1" applyFill="1" applyBorder="1" applyAlignment="1">
      <alignment horizontal="center"/>
    </xf>
    <xf numFmtId="0" fontId="22" fillId="6" borderId="1" xfId="0" applyFont="1" applyFill="1" applyBorder="1" applyAlignment="1">
      <alignment horizontal="center"/>
    </xf>
    <xf numFmtId="0" fontId="23" fillId="6" borderId="1" xfId="0" applyFont="1" applyFill="1" applyBorder="1" applyAlignment="1">
      <alignment horizontal="center"/>
    </xf>
    <xf numFmtId="4" fontId="22" fillId="6" borderId="1" xfId="0" applyNumberFormat="1" applyFont="1" applyFill="1" applyBorder="1" applyAlignment="1">
      <alignment horizontal="left"/>
    </xf>
    <xf numFmtId="4" fontId="22" fillId="6" borderId="1" xfId="0" applyNumberFormat="1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4" fontId="25" fillId="0" borderId="0" xfId="0" applyNumberFormat="1" applyFont="1" applyAlignment="1">
      <alignment horizontal="left"/>
    </xf>
    <xf numFmtId="4" fontId="25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2" fillId="0" borderId="2" xfId="0" applyFont="1" applyBorder="1" applyAlignment="1">
      <alignment horizontal="left"/>
    </xf>
    <xf numFmtId="0" fontId="22" fillId="0" borderId="0" xfId="0" applyFont="1" applyAlignment="1">
      <alignment horizontal="left"/>
    </xf>
    <xf numFmtId="4" fontId="22" fillId="0" borderId="0" xfId="0" applyNumberFormat="1" applyFont="1" applyAlignment="1">
      <alignment horizontal="left"/>
    </xf>
    <xf numFmtId="4" fontId="22" fillId="0" borderId="2" xfId="0" applyNumberFormat="1" applyFont="1" applyBorder="1" applyAlignment="1">
      <alignment horizontal="left"/>
    </xf>
    <xf numFmtId="4" fontId="22" fillId="0" borderId="0" xfId="0" applyNumberFormat="1" applyFont="1" applyAlignment="1">
      <alignment horizontal="center"/>
    </xf>
    <xf numFmtId="0" fontId="26" fillId="0" borderId="0" xfId="0" applyFont="1"/>
    <xf numFmtId="0" fontId="16" fillId="0" borderId="0" xfId="0" applyFont="1"/>
    <xf numFmtId="0" fontId="27" fillId="0" borderId="0" xfId="0" applyFont="1"/>
    <xf numFmtId="0" fontId="28" fillId="0" borderId="0" xfId="0" applyFont="1"/>
    <xf numFmtId="4" fontId="30" fillId="0" borderId="0" xfId="0" applyNumberFormat="1" applyFont="1" applyAlignment="1">
      <alignment horizontal="center"/>
    </xf>
    <xf numFmtId="0" fontId="2" fillId="0" borderId="0" xfId="0" applyFont="1" applyAlignment="1">
      <alignment vertical="center"/>
    </xf>
    <xf numFmtId="0" fontId="6" fillId="6" borderId="1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17" fontId="3" fillId="2" borderId="0" xfId="0" applyNumberFormat="1" applyFont="1" applyFill="1" applyAlignment="1">
      <alignment vertical="center"/>
    </xf>
    <xf numFmtId="0" fontId="22" fillId="6" borderId="1" xfId="0" applyFont="1" applyFill="1" applyBorder="1" applyAlignment="1">
      <alignment horizontal="center" wrapText="1"/>
    </xf>
    <xf numFmtId="0" fontId="32" fillId="0" borderId="0" xfId="0" applyFont="1"/>
    <xf numFmtId="0" fontId="22" fillId="0" borderId="1" xfId="0" applyFont="1" applyBorder="1"/>
    <xf numFmtId="0" fontId="22" fillId="0" borderId="1" xfId="0" applyFont="1" applyBorder="1" applyAlignment="1">
      <alignment horizontal="left"/>
    </xf>
    <xf numFmtId="0" fontId="23" fillId="0" borderId="1" xfId="0" applyFont="1" applyBorder="1" applyAlignment="1">
      <alignment horizontal="center"/>
    </xf>
    <xf numFmtId="4" fontId="22" fillId="0" borderId="1" xfId="0" applyNumberFormat="1" applyFont="1" applyBorder="1" applyAlignment="1">
      <alignment horizontal="center"/>
    </xf>
    <xf numFmtId="4" fontId="6" fillId="6" borderId="1" xfId="0" applyNumberFormat="1" applyFont="1" applyFill="1" applyBorder="1" applyAlignment="1">
      <alignment horizontal="center"/>
    </xf>
    <xf numFmtId="4" fontId="33" fillId="0" borderId="0" xfId="0" applyNumberFormat="1" applyFont="1" applyAlignment="1">
      <alignment horizontal="center"/>
    </xf>
    <xf numFmtId="4" fontId="29" fillId="0" borderId="0" xfId="0" applyNumberFormat="1" applyFont="1" applyAlignment="1">
      <alignment horizontal="center"/>
    </xf>
    <xf numFmtId="4" fontId="6" fillId="2" borderId="1" xfId="0" applyNumberFormat="1" applyFont="1" applyFill="1" applyBorder="1"/>
    <xf numFmtId="0" fontId="34" fillId="0" borderId="0" xfId="0" applyFont="1"/>
    <xf numFmtId="0" fontId="5" fillId="2" borderId="1" xfId="0" applyFont="1" applyFill="1" applyBorder="1" applyAlignment="1">
      <alignment horizontal="left"/>
    </xf>
    <xf numFmtId="0" fontId="19" fillId="5" borderId="0" xfId="0" applyFont="1" applyFill="1" applyAlignment="1">
      <alignment vertical="center"/>
    </xf>
    <xf numFmtId="0" fontId="35" fillId="0" borderId="0" xfId="0" applyFont="1"/>
    <xf numFmtId="0" fontId="36" fillId="0" borderId="0" xfId="0" applyFont="1" applyAlignment="1">
      <alignment horizontal="left"/>
    </xf>
    <xf numFmtId="0" fontId="21" fillId="0" borderId="2" xfId="0" applyFont="1" applyBorder="1" applyAlignment="1">
      <alignment horizontal="left"/>
    </xf>
    <xf numFmtId="0" fontId="21" fillId="0" borderId="0" xfId="0" applyFont="1" applyAlignment="1">
      <alignment horizontal="left"/>
    </xf>
    <xf numFmtId="0" fontId="37" fillId="0" borderId="0" xfId="0" applyFont="1"/>
    <xf numFmtId="0" fontId="38" fillId="0" borderId="0" xfId="0" applyFont="1"/>
    <xf numFmtId="164" fontId="2" fillId="2" borderId="0" xfId="2" applyFont="1" applyFill="1" applyAlignment="1">
      <alignment vertical="center"/>
    </xf>
    <xf numFmtId="164" fontId="6" fillId="3" borderId="1" xfId="2" applyFont="1" applyFill="1" applyBorder="1" applyAlignment="1">
      <alignment horizontal="center" wrapText="1"/>
    </xf>
    <xf numFmtId="164" fontId="6" fillId="0" borderId="1" xfId="2" applyFont="1" applyBorder="1" applyAlignment="1">
      <alignment horizontal="center"/>
    </xf>
    <xf numFmtId="164" fontId="6" fillId="3" borderId="1" xfId="2" applyFont="1" applyFill="1" applyBorder="1" applyAlignment="1">
      <alignment horizontal="left"/>
    </xf>
    <xf numFmtId="164" fontId="6" fillId="0" borderId="0" xfId="2" applyFont="1" applyFill="1" applyBorder="1" applyAlignment="1">
      <alignment horizontal="left"/>
    </xf>
    <xf numFmtId="164" fontId="10" fillId="0" borderId="0" xfId="2" applyFont="1" applyBorder="1" applyAlignment="1">
      <alignment horizontal="left"/>
    </xf>
    <xf numFmtId="164" fontId="6" fillId="0" borderId="0" xfId="2" applyFont="1" applyBorder="1" applyAlignment="1">
      <alignment horizontal="left"/>
    </xf>
    <xf numFmtId="164" fontId="13" fillId="0" borderId="0" xfId="2" applyFont="1"/>
    <xf numFmtId="164" fontId="12" fillId="0" borderId="0" xfId="2" applyFont="1"/>
    <xf numFmtId="164" fontId="0" fillId="0" borderId="0" xfId="2" applyFont="1"/>
    <xf numFmtId="164" fontId="6" fillId="3" borderId="1" xfId="2" applyFont="1" applyFill="1" applyBorder="1" applyAlignment="1">
      <alignment horizontal="center"/>
    </xf>
    <xf numFmtId="164" fontId="6" fillId="0" borderId="0" xfId="2" applyFont="1" applyFill="1" applyBorder="1" applyAlignment="1">
      <alignment horizontal="center"/>
    </xf>
    <xf numFmtId="164" fontId="10" fillId="0" borderId="0" xfId="2" applyFont="1" applyBorder="1" applyAlignment="1">
      <alignment horizontal="center"/>
    </xf>
    <xf numFmtId="164" fontId="6" fillId="0" borderId="2" xfId="2" applyFont="1" applyBorder="1" applyAlignment="1">
      <alignment horizontal="left"/>
    </xf>
    <xf numFmtId="164" fontId="11" fillId="0" borderId="0" xfId="2" applyFont="1"/>
    <xf numFmtId="164" fontId="6" fillId="0" borderId="0" xfId="2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vertical="center"/>
    </xf>
    <xf numFmtId="0" fontId="39" fillId="0" borderId="0" xfId="0" applyFont="1"/>
    <xf numFmtId="0" fontId="40" fillId="0" borderId="0" xfId="0" applyFont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41" fillId="0" borderId="0" xfId="0" applyFont="1"/>
    <xf numFmtId="0" fontId="7" fillId="0" borderId="6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" fontId="7" fillId="2" borderId="1" xfId="0" applyNumberFormat="1" applyFont="1" applyFill="1" applyBorder="1" applyAlignment="1">
      <alignment horizontal="left"/>
    </xf>
    <xf numFmtId="4" fontId="7" fillId="0" borderId="1" xfId="0" applyNumberFormat="1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4" fontId="6" fillId="0" borderId="1" xfId="0" applyNumberFormat="1" applyFont="1" applyBorder="1" applyAlignment="1">
      <alignment horizontal="left"/>
    </xf>
    <xf numFmtId="4" fontId="6" fillId="5" borderId="1" xfId="0" applyNumberFormat="1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3" borderId="1" xfId="0" applyFont="1" applyFill="1" applyBorder="1" applyAlignment="1">
      <alignment horizontal="center" wrapText="1"/>
    </xf>
    <xf numFmtId="4" fontId="5" fillId="0" borderId="1" xfId="0" applyNumberFormat="1" applyFont="1" applyBorder="1" applyAlignment="1">
      <alignment horizontal="center"/>
    </xf>
    <xf numFmtId="0" fontId="42" fillId="0" borderId="0" xfId="0" applyFont="1"/>
    <xf numFmtId="0" fontId="5" fillId="0" borderId="1" xfId="0" applyFont="1" applyBorder="1"/>
    <xf numFmtId="4" fontId="5" fillId="2" borderId="0" xfId="0" applyNumberFormat="1" applyFont="1" applyFill="1" applyAlignment="1">
      <alignment horizontal="center"/>
    </xf>
    <xf numFmtId="4" fontId="5" fillId="0" borderId="0" xfId="0" applyNumberFormat="1" applyFont="1" applyAlignment="1">
      <alignment horizontal="left"/>
    </xf>
    <xf numFmtId="4" fontId="5" fillId="0" borderId="0" xfId="0" applyNumberFormat="1" applyFont="1" applyAlignment="1">
      <alignment horizontal="center"/>
    </xf>
    <xf numFmtId="0" fontId="43" fillId="0" borderId="0" xfId="0" applyFont="1"/>
    <xf numFmtId="164" fontId="5" fillId="3" borderId="1" xfId="2" applyFont="1" applyFill="1" applyBorder="1" applyAlignment="1">
      <alignment horizontal="center" wrapText="1"/>
    </xf>
    <xf numFmtId="164" fontId="5" fillId="3" borderId="1" xfId="2" applyFont="1" applyFill="1" applyBorder="1" applyAlignment="1">
      <alignment horizontal="center"/>
    </xf>
    <xf numFmtId="164" fontId="5" fillId="2" borderId="1" xfId="2" applyFont="1" applyFill="1" applyBorder="1" applyAlignment="1">
      <alignment horizontal="left"/>
    </xf>
    <xf numFmtId="164" fontId="5" fillId="0" borderId="1" xfId="2" applyFont="1" applyBorder="1" applyAlignment="1">
      <alignment horizontal="center"/>
    </xf>
    <xf numFmtId="164" fontId="5" fillId="0" borderId="1" xfId="2" applyFont="1" applyFill="1" applyBorder="1" applyAlignment="1">
      <alignment horizontal="center"/>
    </xf>
    <xf numFmtId="164" fontId="3" fillId="2" borderId="0" xfId="2" applyFont="1" applyFill="1" applyBorder="1" applyAlignment="1">
      <alignment vertical="center"/>
    </xf>
    <xf numFmtId="164" fontId="39" fillId="0" borderId="0" xfId="2" applyFont="1" applyBorder="1"/>
    <xf numFmtId="164" fontId="5" fillId="2" borderId="0" xfId="2" applyFont="1" applyFill="1" applyBorder="1" applyAlignment="1">
      <alignment horizontal="center"/>
    </xf>
    <xf numFmtId="164" fontId="5" fillId="0" borderId="0" xfId="2" applyFont="1" applyBorder="1" applyAlignment="1">
      <alignment horizontal="center"/>
    </xf>
    <xf numFmtId="164" fontId="38" fillId="0" borderId="0" xfId="2" applyFont="1" applyBorder="1"/>
    <xf numFmtId="164" fontId="38" fillId="0" borderId="0" xfId="2" applyFont="1"/>
    <xf numFmtId="164" fontId="40" fillId="0" borderId="0" xfId="2" applyFont="1" applyBorder="1" applyAlignment="1">
      <alignment horizontal="center"/>
    </xf>
    <xf numFmtId="4" fontId="5" fillId="3" borderId="1" xfId="0" applyNumberFormat="1" applyFont="1" applyFill="1" applyBorder="1" applyAlignment="1">
      <alignment horizontal="center"/>
    </xf>
    <xf numFmtId="164" fontId="5" fillId="3" borderId="1" xfId="2" applyFont="1" applyFill="1" applyBorder="1" applyAlignment="1">
      <alignment horizontal="left"/>
    </xf>
    <xf numFmtId="164" fontId="5" fillId="2" borderId="0" xfId="2" applyFont="1" applyFill="1" applyBorder="1" applyAlignment="1">
      <alignment horizontal="left"/>
    </xf>
    <xf numFmtId="164" fontId="5" fillId="0" borderId="0" xfId="2" applyFont="1" applyBorder="1" applyAlignment="1">
      <alignment horizontal="left"/>
    </xf>
    <xf numFmtId="0" fontId="19" fillId="5" borderId="0" xfId="0" applyFont="1" applyFill="1" applyAlignment="1">
      <alignment horizontal="center" vertical="center"/>
    </xf>
    <xf numFmtId="4" fontId="44" fillId="0" borderId="2" xfId="0" applyNumberFormat="1" applyFont="1" applyBorder="1" applyAlignment="1">
      <alignment horizontal="left"/>
    </xf>
    <xf numFmtId="4" fontId="5" fillId="0" borderId="1" xfId="0" applyNumberFormat="1" applyFont="1" applyBorder="1" applyAlignment="1">
      <alignment horizontal="left"/>
    </xf>
    <xf numFmtId="0" fontId="44" fillId="0" borderId="2" xfId="0" applyFont="1" applyBorder="1" applyAlignment="1">
      <alignment horizontal="left"/>
    </xf>
    <xf numFmtId="0" fontId="45" fillId="0" borderId="0" xfId="0" applyFont="1" applyAlignment="1">
      <alignment horizontal="left"/>
    </xf>
    <xf numFmtId="4" fontId="45" fillId="0" borderId="0" xfId="0" applyNumberFormat="1" applyFont="1" applyAlignment="1">
      <alignment horizontal="left"/>
    </xf>
    <xf numFmtId="4" fontId="45" fillId="0" borderId="2" xfId="0" applyNumberFormat="1" applyFont="1" applyBorder="1" applyAlignment="1">
      <alignment horizontal="left"/>
    </xf>
    <xf numFmtId="4" fontId="45" fillId="0" borderId="0" xfId="0" applyNumberFormat="1" applyFont="1" applyAlignment="1">
      <alignment horizontal="center"/>
    </xf>
    <xf numFmtId="0" fontId="46" fillId="0" borderId="0" xfId="0" applyFont="1"/>
    <xf numFmtId="0" fontId="1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4" fontId="18" fillId="0" borderId="0" xfId="0" applyNumberFormat="1" applyFont="1" applyAlignment="1">
      <alignment horizontal="left"/>
    </xf>
    <xf numFmtId="0" fontId="47" fillId="0" borderId="0" xfId="0" applyFont="1"/>
    <xf numFmtId="4" fontId="18" fillId="0" borderId="0" xfId="0" applyNumberFormat="1" applyFont="1" applyAlignment="1">
      <alignment horizontal="center"/>
    </xf>
    <xf numFmtId="0" fontId="48" fillId="0" borderId="0" xfId="0" applyFont="1" applyAlignment="1">
      <alignment horizontal="left"/>
    </xf>
    <xf numFmtId="4" fontId="48" fillId="0" borderId="0" xfId="0" applyNumberFormat="1" applyFont="1" applyAlignment="1">
      <alignment horizontal="left"/>
    </xf>
    <xf numFmtId="0" fontId="49" fillId="0" borderId="0" xfId="0" applyFont="1"/>
    <xf numFmtId="4" fontId="48" fillId="0" borderId="0" xfId="0" applyNumberFormat="1" applyFont="1" applyAlignment="1">
      <alignment horizontal="center"/>
    </xf>
    <xf numFmtId="0" fontId="48" fillId="0" borderId="2" xfId="0" applyFont="1" applyBorder="1" applyAlignment="1">
      <alignment horizontal="left"/>
    </xf>
    <xf numFmtId="4" fontId="48" fillId="0" borderId="2" xfId="0" applyNumberFormat="1" applyFont="1" applyBorder="1" applyAlignment="1">
      <alignment horizontal="left"/>
    </xf>
    <xf numFmtId="0" fontId="50" fillId="0" borderId="0" xfId="0" applyFont="1" applyAlignment="1">
      <alignment horizontal="left"/>
    </xf>
    <xf numFmtId="164" fontId="48" fillId="0" borderId="0" xfId="2" applyFont="1" applyBorder="1" applyAlignment="1">
      <alignment horizontal="left"/>
    </xf>
    <xf numFmtId="164" fontId="49" fillId="0" borderId="0" xfId="2" applyFont="1"/>
    <xf numFmtId="0" fontId="48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4" fontId="3" fillId="0" borderId="0" xfId="2" applyFont="1" applyBorder="1" applyAlignment="1">
      <alignment horizontal="left"/>
    </xf>
    <xf numFmtId="4" fontId="19" fillId="0" borderId="0" xfId="0" applyNumberFormat="1" applyFont="1" applyAlignment="1">
      <alignment horizontal="left"/>
    </xf>
    <xf numFmtId="0" fontId="51" fillId="0" borderId="0" xfId="0" applyFont="1"/>
    <xf numFmtId="164" fontId="51" fillId="0" borderId="0" xfId="2" applyFont="1" applyBorder="1"/>
    <xf numFmtId="0" fontId="52" fillId="0" borderId="0" xfId="0" applyFont="1"/>
    <xf numFmtId="0" fontId="21" fillId="6" borderId="3" xfId="0" applyFont="1" applyFill="1" applyBorder="1"/>
    <xf numFmtId="0" fontId="21" fillId="6" borderId="4" xfId="0" applyFont="1" applyFill="1" applyBorder="1"/>
    <xf numFmtId="0" fontId="21" fillId="6" borderId="5" xfId="0" applyFont="1" applyFill="1" applyBorder="1"/>
    <xf numFmtId="4" fontId="42" fillId="0" borderId="1" xfId="0" applyNumberFormat="1" applyFont="1" applyBorder="1" applyAlignment="1">
      <alignment horizontal="center"/>
    </xf>
    <xf numFmtId="164" fontId="5" fillId="0" borderId="1" xfId="2" applyFont="1" applyFill="1" applyBorder="1" applyAlignment="1">
      <alignment horizontal="left"/>
    </xf>
    <xf numFmtId="4" fontId="7" fillId="0" borderId="1" xfId="0" applyNumberFormat="1" applyFont="1" applyBorder="1" applyAlignment="1">
      <alignment horizontal="left"/>
    </xf>
    <xf numFmtId="0" fontId="7" fillId="7" borderId="0" xfId="0" applyFont="1" applyFill="1"/>
    <xf numFmtId="0" fontId="42" fillId="0" borderId="1" xfId="0" applyFont="1" applyBorder="1"/>
    <xf numFmtId="0" fontId="5" fillId="0" borderId="4" xfId="0" applyFont="1" applyBorder="1" applyAlignment="1">
      <alignment horizontal="left"/>
    </xf>
    <xf numFmtId="164" fontId="6" fillId="0" borderId="1" xfId="2" applyFont="1" applyFill="1" applyBorder="1" applyAlignment="1">
      <alignment horizontal="center"/>
    </xf>
    <xf numFmtId="0" fontId="53" fillId="0" borderId="1" xfId="0" applyFont="1" applyBorder="1" applyAlignment="1">
      <alignment horizontal="left"/>
    </xf>
    <xf numFmtId="0" fontId="54" fillId="0" borderId="1" xfId="0" applyFont="1" applyBorder="1" applyAlignment="1">
      <alignment horizontal="left"/>
    </xf>
    <xf numFmtId="0" fontId="54" fillId="0" borderId="1" xfId="0" applyFont="1" applyBorder="1"/>
    <xf numFmtId="0" fontId="54" fillId="0" borderId="4" xfId="0" applyFont="1" applyBorder="1" applyAlignment="1">
      <alignment horizontal="left"/>
    </xf>
    <xf numFmtId="0" fontId="22" fillId="5" borderId="0" xfId="0" applyFont="1" applyFill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55" fillId="3" borderId="1" xfId="0" applyFont="1" applyFill="1" applyBorder="1" applyAlignment="1">
      <alignment horizontal="center"/>
    </xf>
    <xf numFmtId="0" fontId="56" fillId="0" borderId="0" xfId="0" applyFont="1"/>
    <xf numFmtId="4" fontId="53" fillId="0" borderId="1" xfId="0" applyNumberFormat="1" applyFont="1" applyBorder="1" applyAlignment="1">
      <alignment horizontal="center"/>
    </xf>
    <xf numFmtId="0" fontId="42" fillId="0" borderId="1" xfId="0" applyFont="1" applyBorder="1" applyAlignment="1">
      <alignment horizontal="left"/>
    </xf>
    <xf numFmtId="0" fontId="54" fillId="5" borderId="1" xfId="0" applyFont="1" applyFill="1" applyBorder="1" applyAlignment="1">
      <alignment horizontal="left"/>
    </xf>
    <xf numFmtId="164" fontId="5" fillId="5" borderId="1" xfId="2" applyFont="1" applyFill="1" applyBorder="1" applyAlignment="1">
      <alignment horizontal="center"/>
    </xf>
    <xf numFmtId="4" fontId="7" fillId="5" borderId="1" xfId="0" applyNumberFormat="1" applyFont="1" applyFill="1" applyBorder="1" applyAlignment="1">
      <alignment horizontal="center"/>
    </xf>
    <xf numFmtId="4" fontId="5" fillId="5" borderId="1" xfId="0" applyNumberFormat="1" applyFont="1" applyFill="1" applyBorder="1" applyAlignment="1">
      <alignment horizontal="center"/>
    </xf>
    <xf numFmtId="4" fontId="6" fillId="5" borderId="1" xfId="0" applyNumberFormat="1" applyFont="1" applyFill="1" applyBorder="1" applyAlignment="1">
      <alignment horizontal="center"/>
    </xf>
    <xf numFmtId="4" fontId="21" fillId="0" borderId="0" xfId="0" applyNumberFormat="1" applyFont="1" applyAlignment="1">
      <alignment horizontal="center"/>
    </xf>
    <xf numFmtId="43" fontId="21" fillId="0" borderId="0" xfId="0" applyNumberFormat="1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17" fontId="3" fillId="2" borderId="7" xfId="0" applyNumberFormat="1" applyFont="1" applyFill="1" applyBorder="1" applyAlignment="1">
      <alignment horizontal="center" vertical="center"/>
    </xf>
    <xf numFmtId="0" fontId="34" fillId="0" borderId="0" xfId="0" applyFont="1" applyAlignment="1">
      <alignment horizontal="center"/>
    </xf>
    <xf numFmtId="0" fontId="21" fillId="6" borderId="3" xfId="0" applyFont="1" applyFill="1" applyBorder="1" applyAlignment="1">
      <alignment horizontal="center"/>
    </xf>
    <xf numFmtId="0" fontId="21" fillId="6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top"/>
    </xf>
    <xf numFmtId="0" fontId="17" fillId="0" borderId="0" xfId="0" applyFont="1" applyAlignment="1">
      <alignment horizontal="center"/>
    </xf>
    <xf numFmtId="0" fontId="21" fillId="6" borderId="1" xfId="0" applyFont="1" applyFill="1" applyBorder="1" applyAlignment="1">
      <alignment horizontal="center"/>
    </xf>
    <xf numFmtId="17" fontId="3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21" fillId="6" borderId="5" xfId="0" applyFont="1" applyFill="1" applyBorder="1" applyAlignment="1">
      <alignment horizontal="center"/>
    </xf>
    <xf numFmtId="17" fontId="3" fillId="2" borderId="0" xfId="0" applyNumberFormat="1" applyFont="1" applyFill="1" applyAlignment="1">
      <alignment horizontal="center" vertical="top"/>
    </xf>
    <xf numFmtId="0" fontId="19" fillId="5" borderId="0" xfId="0" applyFont="1" applyFill="1" applyAlignment="1">
      <alignment horizontal="center" vertical="center"/>
    </xf>
  </cellXfs>
  <cellStyles count="3">
    <cellStyle name="Millares" xfId="2" builtinId="3"/>
    <cellStyle name="Millares 2" xfId="1" xr:uid="{00000000-0005-0000-0000-000001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2372591</xdr:colOff>
      <xdr:row>0</xdr:row>
      <xdr:rowOff>329045</xdr:rowOff>
    </xdr:from>
    <xdr:to>
      <xdr:col>4</xdr:col>
      <xdr:colOff>328621</xdr:colOff>
      <xdr:row>2</xdr:row>
      <xdr:rowOff>34637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703136" y="329045"/>
          <a:ext cx="1696758" cy="571501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561120" y="159120"/>
          <a:ext cx="337104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3062454</xdr:colOff>
      <xdr:row>0</xdr:row>
      <xdr:rowOff>1800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948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1985720</xdr:colOff>
      <xdr:row>0</xdr:row>
      <xdr:rowOff>193728</xdr:rowOff>
    </xdr:from>
    <xdr:to>
      <xdr:col>4</xdr:col>
      <xdr:colOff>510007</xdr:colOff>
      <xdr:row>2</xdr:row>
      <xdr:rowOff>80721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2834534" y="193728"/>
          <a:ext cx="2237422" cy="403603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2321280</xdr:colOff>
      <xdr:row>0</xdr:row>
      <xdr:rowOff>159120</xdr:rowOff>
    </xdr:from>
    <xdr:to>
      <xdr:col>6</xdr:col>
      <xdr:colOff>750454</xdr:colOff>
      <xdr:row>1</xdr:row>
      <xdr:rowOff>230909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1095825" y="159120"/>
          <a:ext cx="5154402" cy="418153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3336752</xdr:colOff>
      <xdr:row>0</xdr:row>
      <xdr:rowOff>1800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0840" cy="3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9" name="WordArt 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1" name="WordArt 2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239197</xdr:colOff>
      <xdr:row>0</xdr:row>
      <xdr:rowOff>76200</xdr:rowOff>
    </xdr:from>
    <xdr:to>
      <xdr:col>5</xdr:col>
      <xdr:colOff>1317032</xdr:colOff>
      <xdr:row>1</xdr:row>
      <xdr:rowOff>171450</xdr:rowOff>
    </xdr:to>
    <xdr:pic>
      <xdr:nvPicPr>
        <xdr:cNvPr id="12" name="Imagen 9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4336197" y="76200"/>
          <a:ext cx="2525635" cy="43815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96BD9B5C-E95B-4AEC-9E99-1C6AC5CA4F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8" name="WordArt 2">
          <a:extLst>
            <a:ext uri="{FF2B5EF4-FFF2-40B4-BE49-F238E27FC236}">
              <a16:creationId xmlns:a16="http://schemas.microsoft.com/office/drawing/2014/main" id="{A1E2586C-C26B-458D-8D75-7D5BF3556E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3</xdr:col>
      <xdr:colOff>588506</xdr:colOff>
      <xdr:row>1</xdr:row>
      <xdr:rowOff>91547</xdr:rowOff>
    </xdr:from>
    <xdr:to>
      <xdr:col>3</xdr:col>
      <xdr:colOff>2760383</xdr:colOff>
      <xdr:row>2</xdr:row>
      <xdr:rowOff>305360</xdr:rowOff>
    </xdr:to>
    <xdr:pic>
      <xdr:nvPicPr>
        <xdr:cNvPr id="10" name="Imagen 2">
          <a:extLst>
            <a:ext uri="{FF2B5EF4-FFF2-40B4-BE49-F238E27FC236}">
              <a16:creationId xmlns:a16="http://schemas.microsoft.com/office/drawing/2014/main" id="{339707A3-9264-439B-BE5F-B5B00CF47E2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3606006" y="465076"/>
          <a:ext cx="2171877" cy="587343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0</xdr:rowOff>
    </xdr:to>
    <xdr:sp macro="" textlink="">
      <xdr:nvSpPr>
        <xdr:cNvPr id="16" name="WordArt 2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10609200" y="159120"/>
          <a:ext cx="171612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868122</xdr:colOff>
      <xdr:row>0</xdr:row>
      <xdr:rowOff>63501</xdr:rowOff>
    </xdr:from>
    <xdr:to>
      <xdr:col>5</xdr:col>
      <xdr:colOff>1270001</xdr:colOff>
      <xdr:row>1</xdr:row>
      <xdr:rowOff>254001</xdr:rowOff>
    </xdr:to>
    <xdr:pic>
      <xdr:nvPicPr>
        <xdr:cNvPr id="18" name="Imagen 3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440622" y="63501"/>
          <a:ext cx="2291004" cy="53975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849240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3" name="WordArt 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9929520" y="159120"/>
          <a:ext cx="6184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3145690</xdr:colOff>
      <xdr:row>0</xdr:row>
      <xdr:rowOff>1800</xdr:rowOff>
    </xdr:to>
    <xdr:pic>
      <xdr:nvPicPr>
        <xdr:cNvPr id="14" name="Imagen 2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70924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1349642</xdr:colOff>
      <xdr:row>1</xdr:row>
      <xdr:rowOff>79376</xdr:rowOff>
    </xdr:from>
    <xdr:to>
      <xdr:col>4</xdr:col>
      <xdr:colOff>2060575</xdr:colOff>
      <xdr:row>3</xdr:row>
      <xdr:rowOff>9526</xdr:rowOff>
    </xdr:to>
    <xdr:pic>
      <xdr:nvPicPr>
        <xdr:cNvPr id="15" name="Imagen 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1843017" y="428626"/>
          <a:ext cx="2107933" cy="50165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43F215AE-E255-413F-AC4F-46E46EBAF5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41311" y="159265"/>
          <a:ext cx="16602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4</xdr:col>
      <xdr:colOff>1040874</xdr:colOff>
      <xdr:row>0</xdr:row>
      <xdr:rowOff>51592</xdr:rowOff>
    </xdr:from>
    <xdr:to>
      <xdr:col>5</xdr:col>
      <xdr:colOff>303697</xdr:colOff>
      <xdr:row>1</xdr:row>
      <xdr:rowOff>207065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88080EE2-645B-4E05-8D65-F49D67DBA38C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042939" y="51592"/>
          <a:ext cx="1844236" cy="500582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2"/>
  <sheetViews>
    <sheetView view="pageBreakPreview" topLeftCell="B1" zoomScale="55" zoomScaleNormal="55" zoomScaleSheetLayoutView="55" zoomScalePageLayoutView="39" workbookViewId="0">
      <selection activeCell="A4" sqref="A4:N4"/>
    </sheetView>
  </sheetViews>
  <sheetFormatPr baseColWidth="10" defaultColWidth="9.140625" defaultRowHeight="33.75" customHeight="1" x14ac:dyDescent="0.25"/>
  <cols>
    <col min="1" max="1" width="8.5703125" style="78" customWidth="1"/>
    <col min="2" max="2" width="75" style="78" customWidth="1"/>
    <col min="3" max="3" width="101.28515625" style="78" customWidth="1"/>
    <col min="4" max="4" width="56" style="78" customWidth="1"/>
    <col min="5" max="5" width="20.7109375" style="78" customWidth="1"/>
    <col min="6" max="6" width="20.140625" style="78" customWidth="1"/>
    <col min="7" max="7" width="24.28515625" style="133" customWidth="1"/>
    <col min="8" max="8" width="22.5703125" style="78" customWidth="1"/>
    <col min="9" max="9" width="18.7109375" style="78" customWidth="1"/>
    <col min="10" max="10" width="23.42578125" style="78" customWidth="1"/>
    <col min="11" max="11" width="23.28515625" style="78" customWidth="1"/>
    <col min="12" max="12" width="20.5703125" style="133" customWidth="1"/>
    <col min="13" max="13" width="27.28515625" style="133" customWidth="1"/>
    <col min="14" max="14" width="31.5703125" style="133" customWidth="1"/>
    <col min="15" max="15" width="12.7109375" style="78" customWidth="1"/>
    <col min="16" max="16384" width="9.140625" style="78"/>
  </cols>
  <sheetData>
    <row r="1" spans="1:17" s="70" customFormat="1" ht="33.75" customHeight="1" x14ac:dyDescent="0.5">
      <c r="A1" s="198"/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</row>
    <row r="2" spans="1:17" s="70" customFormat="1" ht="33.75" customHeight="1" x14ac:dyDescent="0.5">
      <c r="A2" s="101"/>
      <c r="B2" s="101"/>
      <c r="C2" s="101"/>
      <c r="D2" s="101"/>
      <c r="E2" s="101"/>
      <c r="F2" s="101"/>
      <c r="G2" s="128"/>
      <c r="H2" s="101"/>
      <c r="I2" s="101"/>
      <c r="J2" s="101"/>
      <c r="K2" s="101"/>
      <c r="L2" s="128"/>
      <c r="M2" s="128"/>
      <c r="N2" s="128"/>
    </row>
    <row r="3" spans="1:17" s="70" customFormat="1" ht="33.75" customHeight="1" x14ac:dyDescent="0.5">
      <c r="A3" s="196" t="s">
        <v>0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</row>
    <row r="4" spans="1:17" s="70" customFormat="1" ht="33.75" customHeight="1" x14ac:dyDescent="0.5">
      <c r="A4" s="197" t="s">
        <v>344</v>
      </c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</row>
    <row r="5" spans="1:17" s="70" customFormat="1" ht="33.75" customHeight="1" x14ac:dyDescent="0.5">
      <c r="A5" s="196" t="s">
        <v>195</v>
      </c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3"/>
      <c r="P5" s="3"/>
      <c r="Q5" s="3"/>
    </row>
    <row r="6" spans="1:17" s="70" customFormat="1" ht="33.75" customHeight="1" x14ac:dyDescent="0.5">
      <c r="A6" s="102"/>
      <c r="B6" s="102"/>
      <c r="C6" s="102"/>
      <c r="D6" s="102"/>
      <c r="E6" s="102"/>
      <c r="F6" s="102"/>
      <c r="G6" s="129"/>
      <c r="H6" s="102"/>
      <c r="I6" s="102"/>
      <c r="J6" s="102"/>
      <c r="K6" s="102"/>
      <c r="L6" s="129"/>
      <c r="M6" s="129"/>
      <c r="N6" s="129"/>
    </row>
    <row r="7" spans="1:17" s="102" customFormat="1" ht="42" customHeight="1" x14ac:dyDescent="0.45">
      <c r="A7" s="5" t="s">
        <v>1</v>
      </c>
      <c r="B7" s="5" t="s">
        <v>2</v>
      </c>
      <c r="C7" s="5" t="s">
        <v>3</v>
      </c>
      <c r="D7" s="5" t="s">
        <v>4</v>
      </c>
      <c r="E7" s="115" t="s">
        <v>5</v>
      </c>
      <c r="F7" s="115" t="s">
        <v>192</v>
      </c>
      <c r="G7" s="123" t="s">
        <v>196</v>
      </c>
      <c r="H7" s="124" t="s">
        <v>6</v>
      </c>
      <c r="I7" s="123" t="s">
        <v>7</v>
      </c>
      <c r="J7" s="124" t="s">
        <v>8</v>
      </c>
      <c r="K7" s="123" t="s">
        <v>9</v>
      </c>
      <c r="L7" s="123" t="s">
        <v>10</v>
      </c>
      <c r="M7" s="123" t="s">
        <v>11</v>
      </c>
      <c r="N7" s="124" t="s">
        <v>12</v>
      </c>
    </row>
    <row r="8" spans="1:17" s="117" customFormat="1" ht="45" customHeight="1" x14ac:dyDescent="0.45">
      <c r="A8" s="9">
        <v>1</v>
      </c>
      <c r="B8" s="114" t="s">
        <v>13</v>
      </c>
      <c r="C8" s="114" t="s">
        <v>14</v>
      </c>
      <c r="D8" s="114" t="s">
        <v>15</v>
      </c>
      <c r="E8" s="114" t="s">
        <v>16</v>
      </c>
      <c r="F8" s="114" t="s">
        <v>193</v>
      </c>
      <c r="G8" s="125">
        <v>240000</v>
      </c>
      <c r="H8" s="126">
        <v>45246.879999999997</v>
      </c>
      <c r="I8" s="126">
        <v>25</v>
      </c>
      <c r="J8" s="126">
        <v>6888</v>
      </c>
      <c r="K8" s="126">
        <v>4943.8</v>
      </c>
      <c r="L8" s="190">
        <v>1512.45</v>
      </c>
      <c r="M8" s="126">
        <f t="shared" ref="M8:M30" si="0">+H8+I8+J8+K8+L8</f>
        <v>58616.13</v>
      </c>
      <c r="N8" s="127">
        <f t="shared" ref="N8:N30" si="1">+G8-M8</f>
        <v>181383.87</v>
      </c>
    </row>
    <row r="9" spans="1:17" s="102" customFormat="1" ht="33.75" customHeight="1" x14ac:dyDescent="0.45">
      <c r="A9" s="9">
        <v>2</v>
      </c>
      <c r="B9" s="118" t="s">
        <v>21</v>
      </c>
      <c r="C9" s="118" t="s">
        <v>210</v>
      </c>
      <c r="D9" s="118" t="s">
        <v>18</v>
      </c>
      <c r="E9" s="114" t="s">
        <v>19</v>
      </c>
      <c r="F9" s="114" t="s">
        <v>193</v>
      </c>
      <c r="G9" s="125">
        <v>100000</v>
      </c>
      <c r="H9" s="126">
        <v>12105.44</v>
      </c>
      <c r="I9" s="126">
        <v>25</v>
      </c>
      <c r="J9" s="126">
        <v>2870</v>
      </c>
      <c r="K9" s="126">
        <v>3040</v>
      </c>
      <c r="L9" s="126">
        <v>0</v>
      </c>
      <c r="M9" s="126">
        <f t="shared" si="0"/>
        <v>18040.440000000002</v>
      </c>
      <c r="N9" s="127">
        <f t="shared" si="1"/>
        <v>81959.56</v>
      </c>
    </row>
    <row r="10" spans="1:17" s="102" customFormat="1" ht="33.75" customHeight="1" x14ac:dyDescent="0.45">
      <c r="A10" s="9">
        <v>3</v>
      </c>
      <c r="B10" s="118" t="s">
        <v>284</v>
      </c>
      <c r="C10" s="118" t="s">
        <v>285</v>
      </c>
      <c r="D10" s="118" t="s">
        <v>235</v>
      </c>
      <c r="E10" s="114" t="s">
        <v>19</v>
      </c>
      <c r="F10" s="114" t="s">
        <v>194</v>
      </c>
      <c r="G10" s="125">
        <v>100000</v>
      </c>
      <c r="H10" s="126">
        <v>12105.44</v>
      </c>
      <c r="I10" s="126">
        <v>25</v>
      </c>
      <c r="J10" s="126">
        <v>2870</v>
      </c>
      <c r="K10" s="126">
        <v>3040</v>
      </c>
      <c r="L10" s="126">
        <v>0</v>
      </c>
      <c r="M10" s="126">
        <f>+H10+I10+J10+K10+L10</f>
        <v>18040.440000000002</v>
      </c>
      <c r="N10" s="127">
        <f>+G10-M10</f>
        <v>81959.56</v>
      </c>
    </row>
    <row r="11" spans="1:17" s="102" customFormat="1" ht="33.75" customHeight="1" x14ac:dyDescent="0.45">
      <c r="A11" s="9">
        <v>4</v>
      </c>
      <c r="B11" s="118" t="s">
        <v>334</v>
      </c>
      <c r="C11" s="114" t="s">
        <v>316</v>
      </c>
      <c r="D11" s="114" t="s">
        <v>25</v>
      </c>
      <c r="E11" s="114" t="s">
        <v>19</v>
      </c>
      <c r="F11" s="114" t="s">
        <v>194</v>
      </c>
      <c r="G11" s="125">
        <v>85000</v>
      </c>
      <c r="H11" s="126">
        <v>8577.06</v>
      </c>
      <c r="I11" s="126">
        <v>25</v>
      </c>
      <c r="J11" s="126">
        <v>2439.5</v>
      </c>
      <c r="K11" s="126">
        <v>2584</v>
      </c>
      <c r="L11" s="126">
        <v>0</v>
      </c>
      <c r="M11" s="126">
        <f t="shared" ref="M11" si="2">+H11+I11+J11+K11+L11</f>
        <v>13625.56</v>
      </c>
      <c r="N11" s="127">
        <f>+G11-M11</f>
        <v>71374.44</v>
      </c>
      <c r="O11" s="78"/>
      <c r="P11" s="78"/>
      <c r="Q11" s="78"/>
    </row>
    <row r="12" spans="1:17" s="102" customFormat="1" ht="33.75" customHeight="1" x14ac:dyDescent="0.45">
      <c r="A12" s="9">
        <v>5</v>
      </c>
      <c r="B12" s="179" t="s">
        <v>258</v>
      </c>
      <c r="C12" s="114" t="s">
        <v>297</v>
      </c>
      <c r="D12" s="114" t="s">
        <v>18</v>
      </c>
      <c r="E12" s="114" t="s">
        <v>19</v>
      </c>
      <c r="F12" s="114" t="s">
        <v>193</v>
      </c>
      <c r="G12" s="173">
        <v>80000</v>
      </c>
      <c r="H12" s="127">
        <v>7400.94</v>
      </c>
      <c r="I12" s="127">
        <v>25</v>
      </c>
      <c r="J12" s="127">
        <v>2296</v>
      </c>
      <c r="K12" s="127">
        <v>2432</v>
      </c>
      <c r="L12" s="127">
        <v>0</v>
      </c>
      <c r="M12" s="127">
        <f>+H12+I12+J12+K12+L12</f>
        <v>12153.939999999999</v>
      </c>
      <c r="N12" s="127">
        <f>+G12-M12</f>
        <v>67846.06</v>
      </c>
    </row>
    <row r="13" spans="1:17" s="102" customFormat="1" ht="33.75" customHeight="1" x14ac:dyDescent="0.45">
      <c r="A13" s="9">
        <v>6</v>
      </c>
      <c r="B13" s="114" t="s">
        <v>29</v>
      </c>
      <c r="C13" s="114" t="s">
        <v>255</v>
      </c>
      <c r="D13" s="114" t="s">
        <v>22</v>
      </c>
      <c r="E13" s="114" t="s">
        <v>19</v>
      </c>
      <c r="F13" s="114" t="s">
        <v>193</v>
      </c>
      <c r="G13" s="125">
        <v>70000</v>
      </c>
      <c r="H13" s="126">
        <v>5368.45</v>
      </c>
      <c r="I13" s="126">
        <v>25</v>
      </c>
      <c r="J13" s="126">
        <v>2009</v>
      </c>
      <c r="K13" s="126">
        <v>2128</v>
      </c>
      <c r="L13" s="190">
        <v>6900</v>
      </c>
      <c r="M13" s="126">
        <f t="shared" si="0"/>
        <v>16430.45</v>
      </c>
      <c r="N13" s="127">
        <f t="shared" si="1"/>
        <v>53569.55</v>
      </c>
    </row>
    <row r="14" spans="1:17" s="102" customFormat="1" ht="33.75" customHeight="1" x14ac:dyDescent="0.45">
      <c r="A14" s="9">
        <v>7</v>
      </c>
      <c r="B14" s="118" t="s">
        <v>47</v>
      </c>
      <c r="C14" s="114" t="s">
        <v>324</v>
      </c>
      <c r="D14" s="114" t="s">
        <v>325</v>
      </c>
      <c r="E14" s="114" t="s">
        <v>19</v>
      </c>
      <c r="F14" s="114" t="s">
        <v>194</v>
      </c>
      <c r="G14" s="125">
        <v>65000</v>
      </c>
      <c r="H14" s="126">
        <v>4427.55</v>
      </c>
      <c r="I14" s="126">
        <v>25</v>
      </c>
      <c r="J14" s="126">
        <v>1865.5</v>
      </c>
      <c r="K14" s="126">
        <v>1976</v>
      </c>
      <c r="L14" s="126">
        <v>0</v>
      </c>
      <c r="M14" s="126">
        <f t="shared" si="0"/>
        <v>8294.0499999999993</v>
      </c>
      <c r="N14" s="127">
        <f t="shared" si="1"/>
        <v>56705.95</v>
      </c>
      <c r="O14" s="78"/>
      <c r="P14" s="78"/>
      <c r="Q14" s="78"/>
    </row>
    <row r="15" spans="1:17" s="102" customFormat="1" ht="33.75" customHeight="1" x14ac:dyDescent="0.45">
      <c r="A15" s="9">
        <v>8</v>
      </c>
      <c r="B15" s="118" t="s">
        <v>32</v>
      </c>
      <c r="C15" s="114" t="s">
        <v>211</v>
      </c>
      <c r="D15" s="114" t="s">
        <v>18</v>
      </c>
      <c r="E15" s="114" t="s">
        <v>19</v>
      </c>
      <c r="F15" s="114" t="s">
        <v>193</v>
      </c>
      <c r="G15" s="125">
        <v>60000</v>
      </c>
      <c r="H15" s="126">
        <v>3486.65</v>
      </c>
      <c r="I15" s="126">
        <v>25</v>
      </c>
      <c r="J15" s="126">
        <v>1722</v>
      </c>
      <c r="K15" s="126">
        <v>1824</v>
      </c>
      <c r="L15" s="126">
        <v>0</v>
      </c>
      <c r="M15" s="126">
        <f t="shared" si="0"/>
        <v>7057.65</v>
      </c>
      <c r="N15" s="127">
        <f t="shared" si="1"/>
        <v>52942.35</v>
      </c>
      <c r="O15" s="78"/>
      <c r="P15" s="78"/>
      <c r="Q15" s="78"/>
    </row>
    <row r="16" spans="1:17" s="102" customFormat="1" ht="33.75" customHeight="1" x14ac:dyDescent="0.45">
      <c r="A16" s="9">
        <v>9</v>
      </c>
      <c r="B16" s="118" t="s">
        <v>33</v>
      </c>
      <c r="C16" s="114" t="s">
        <v>34</v>
      </c>
      <c r="D16" s="114" t="s">
        <v>18</v>
      </c>
      <c r="E16" s="114" t="s">
        <v>19</v>
      </c>
      <c r="F16" s="114" t="s">
        <v>193</v>
      </c>
      <c r="G16" s="125">
        <v>60000</v>
      </c>
      <c r="H16" s="126">
        <v>3486.65</v>
      </c>
      <c r="I16" s="126">
        <v>25</v>
      </c>
      <c r="J16" s="126">
        <v>1722</v>
      </c>
      <c r="K16" s="126">
        <v>1824</v>
      </c>
      <c r="L16" s="126">
        <v>0</v>
      </c>
      <c r="M16" s="126">
        <f t="shared" si="0"/>
        <v>7057.65</v>
      </c>
      <c r="N16" s="127">
        <f t="shared" si="1"/>
        <v>52942.35</v>
      </c>
      <c r="O16" s="78"/>
      <c r="P16" s="78"/>
      <c r="Q16" s="78"/>
    </row>
    <row r="17" spans="1:17" s="102" customFormat="1" ht="33.75" customHeight="1" x14ac:dyDescent="0.45">
      <c r="A17" s="9">
        <v>10</v>
      </c>
      <c r="B17" s="179" t="s">
        <v>35</v>
      </c>
      <c r="C17" s="114" t="s">
        <v>331</v>
      </c>
      <c r="D17" s="114" t="s">
        <v>25</v>
      </c>
      <c r="E17" s="114" t="s">
        <v>27</v>
      </c>
      <c r="F17" s="114" t="s">
        <v>194</v>
      </c>
      <c r="G17" s="173">
        <v>60000</v>
      </c>
      <c r="H17" s="127">
        <v>3486.65</v>
      </c>
      <c r="I17" s="127">
        <v>25</v>
      </c>
      <c r="J17" s="127">
        <v>1722</v>
      </c>
      <c r="K17" s="127">
        <v>1824</v>
      </c>
      <c r="L17" s="190">
        <v>1365.02</v>
      </c>
      <c r="M17" s="127">
        <f t="shared" si="0"/>
        <v>8422.67</v>
      </c>
      <c r="N17" s="127">
        <f t="shared" si="1"/>
        <v>51577.33</v>
      </c>
      <c r="O17" s="78"/>
      <c r="P17" s="78"/>
      <c r="Q17" s="78"/>
    </row>
    <row r="18" spans="1:17" s="102" customFormat="1" ht="33.75" customHeight="1" x14ac:dyDescent="0.45">
      <c r="A18" s="9">
        <v>11</v>
      </c>
      <c r="B18" s="114" t="s">
        <v>37</v>
      </c>
      <c r="C18" s="114" t="s">
        <v>214</v>
      </c>
      <c r="D18" s="114" t="s">
        <v>25</v>
      </c>
      <c r="E18" s="114" t="s">
        <v>19</v>
      </c>
      <c r="F18" s="114" t="s">
        <v>194</v>
      </c>
      <c r="G18" s="125">
        <v>55000</v>
      </c>
      <c r="H18" s="126">
        <v>2105.94</v>
      </c>
      <c r="I18" s="126">
        <v>25</v>
      </c>
      <c r="J18" s="126">
        <v>1578.5</v>
      </c>
      <c r="K18" s="126">
        <v>1672</v>
      </c>
      <c r="L18" s="190">
        <v>4389.92</v>
      </c>
      <c r="M18" s="126">
        <f t="shared" si="0"/>
        <v>9771.36</v>
      </c>
      <c r="N18" s="127">
        <f t="shared" si="1"/>
        <v>45228.639999999999</v>
      </c>
      <c r="O18" s="78"/>
      <c r="P18" s="78"/>
      <c r="Q18" s="78"/>
    </row>
    <row r="19" spans="1:17" s="102" customFormat="1" ht="33.75" customHeight="1" x14ac:dyDescent="0.45">
      <c r="A19" s="9">
        <v>12</v>
      </c>
      <c r="B19" s="114" t="s">
        <v>41</v>
      </c>
      <c r="C19" s="114" t="s">
        <v>215</v>
      </c>
      <c r="D19" s="114" t="s">
        <v>26</v>
      </c>
      <c r="E19" s="114" t="s">
        <v>27</v>
      </c>
      <c r="F19" s="114" t="s">
        <v>193</v>
      </c>
      <c r="G19" s="125">
        <v>50000</v>
      </c>
      <c r="H19" s="126">
        <v>1854</v>
      </c>
      <c r="I19" s="126">
        <v>25</v>
      </c>
      <c r="J19" s="126">
        <v>1435</v>
      </c>
      <c r="K19" s="126">
        <v>1520</v>
      </c>
      <c r="L19" s="190">
        <v>0</v>
      </c>
      <c r="M19" s="126">
        <f t="shared" si="0"/>
        <v>4834</v>
      </c>
      <c r="N19" s="127">
        <f t="shared" si="1"/>
        <v>45166</v>
      </c>
      <c r="O19" s="78"/>
      <c r="P19" s="78"/>
      <c r="Q19" s="78"/>
    </row>
    <row r="20" spans="1:17" s="102" customFormat="1" ht="33.75" customHeight="1" x14ac:dyDescent="0.45">
      <c r="A20" s="9">
        <v>13</v>
      </c>
      <c r="B20" s="114" t="s">
        <v>45</v>
      </c>
      <c r="C20" s="114" t="s">
        <v>213</v>
      </c>
      <c r="D20" s="114" t="s">
        <v>38</v>
      </c>
      <c r="E20" s="114" t="s">
        <v>27</v>
      </c>
      <c r="F20" s="114" t="s">
        <v>194</v>
      </c>
      <c r="G20" s="125">
        <v>45000</v>
      </c>
      <c r="H20" s="126">
        <v>1148.33</v>
      </c>
      <c r="I20" s="126">
        <v>25</v>
      </c>
      <c r="J20" s="126">
        <v>1291.5</v>
      </c>
      <c r="K20" s="126">
        <v>1368</v>
      </c>
      <c r="L20" s="190">
        <v>8719</v>
      </c>
      <c r="M20" s="126">
        <f t="shared" si="0"/>
        <v>12551.83</v>
      </c>
      <c r="N20" s="127">
        <f t="shared" si="1"/>
        <v>32448.17</v>
      </c>
      <c r="O20" s="78"/>
      <c r="P20" s="78"/>
      <c r="Q20" s="78"/>
    </row>
    <row r="21" spans="1:17" ht="33.75" customHeight="1" x14ac:dyDescent="0.45">
      <c r="A21" s="9">
        <v>14</v>
      </c>
      <c r="B21" s="114" t="s">
        <v>50</v>
      </c>
      <c r="C21" s="114" t="s">
        <v>14</v>
      </c>
      <c r="D21" s="71" t="s">
        <v>51</v>
      </c>
      <c r="E21" s="114" t="s">
        <v>19</v>
      </c>
      <c r="F21" s="114" t="s">
        <v>193</v>
      </c>
      <c r="G21" s="125">
        <v>40000</v>
      </c>
      <c r="H21" s="126">
        <v>442.65</v>
      </c>
      <c r="I21" s="126">
        <v>25</v>
      </c>
      <c r="J21" s="126">
        <v>1148</v>
      </c>
      <c r="K21" s="126">
        <v>1216</v>
      </c>
      <c r="L21" s="126">
        <v>0</v>
      </c>
      <c r="M21" s="126">
        <f t="shared" si="0"/>
        <v>2831.65</v>
      </c>
      <c r="N21" s="127">
        <f t="shared" si="1"/>
        <v>37168.35</v>
      </c>
      <c r="O21" s="102"/>
      <c r="P21" s="102"/>
      <c r="Q21" s="102"/>
    </row>
    <row r="22" spans="1:17" ht="33.75" customHeight="1" x14ac:dyDescent="0.45">
      <c r="A22" s="9">
        <v>15</v>
      </c>
      <c r="B22" s="114" t="s">
        <v>48</v>
      </c>
      <c r="C22" s="114" t="s">
        <v>212</v>
      </c>
      <c r="D22" s="114" t="s">
        <v>49</v>
      </c>
      <c r="E22" s="114" t="s">
        <v>19</v>
      </c>
      <c r="F22" s="114" t="s">
        <v>193</v>
      </c>
      <c r="G22" s="125">
        <v>40000</v>
      </c>
      <c r="H22" s="126">
        <v>442.65</v>
      </c>
      <c r="I22" s="126">
        <v>25</v>
      </c>
      <c r="J22" s="126">
        <v>1148</v>
      </c>
      <c r="K22" s="126">
        <v>1216</v>
      </c>
      <c r="L22" s="126">
        <v>6005.29</v>
      </c>
      <c r="M22" s="126">
        <f t="shared" si="0"/>
        <v>8836.94</v>
      </c>
      <c r="N22" s="127">
        <f t="shared" si="1"/>
        <v>31163.059999999998</v>
      </c>
    </row>
    <row r="23" spans="1:17" ht="33.75" customHeight="1" x14ac:dyDescent="0.45">
      <c r="A23" s="9">
        <v>16</v>
      </c>
      <c r="B23" s="114" t="s">
        <v>56</v>
      </c>
      <c r="C23" s="114" t="s">
        <v>217</v>
      </c>
      <c r="D23" s="114" t="s">
        <v>60</v>
      </c>
      <c r="E23" s="114" t="s">
        <v>27</v>
      </c>
      <c r="F23" s="114" t="s">
        <v>194</v>
      </c>
      <c r="G23" s="125">
        <v>35000</v>
      </c>
      <c r="H23" s="126">
        <v>0</v>
      </c>
      <c r="I23" s="126">
        <v>25</v>
      </c>
      <c r="J23" s="126">
        <v>1004.5</v>
      </c>
      <c r="K23" s="126">
        <v>1064</v>
      </c>
      <c r="L23" s="126">
        <v>789</v>
      </c>
      <c r="M23" s="126">
        <f t="shared" si="0"/>
        <v>2882.5</v>
      </c>
      <c r="N23" s="127">
        <f t="shared" si="1"/>
        <v>32117.5</v>
      </c>
    </row>
    <row r="24" spans="1:17" ht="33.75" customHeight="1" x14ac:dyDescent="0.45">
      <c r="A24" s="9">
        <v>17</v>
      </c>
      <c r="B24" s="114" t="s">
        <v>57</v>
      </c>
      <c r="C24" s="114" t="s">
        <v>58</v>
      </c>
      <c r="D24" s="114" t="s">
        <v>38</v>
      </c>
      <c r="E24" s="114" t="s">
        <v>19</v>
      </c>
      <c r="F24" s="114" t="s">
        <v>194</v>
      </c>
      <c r="G24" s="125">
        <v>35000</v>
      </c>
      <c r="H24" s="126">
        <v>0</v>
      </c>
      <c r="I24" s="126">
        <v>25</v>
      </c>
      <c r="J24" s="126">
        <v>1004.5</v>
      </c>
      <c r="K24" s="126">
        <v>1064</v>
      </c>
      <c r="L24" s="190">
        <v>1139</v>
      </c>
      <c r="M24" s="126">
        <f t="shared" si="0"/>
        <v>3232.5</v>
      </c>
      <c r="N24" s="127">
        <f t="shared" si="1"/>
        <v>31767.5</v>
      </c>
    </row>
    <row r="25" spans="1:17" ht="33.75" customHeight="1" x14ac:dyDescent="0.45">
      <c r="A25" s="9">
        <v>18</v>
      </c>
      <c r="B25" s="114" t="s">
        <v>62</v>
      </c>
      <c r="C25" s="114" t="s">
        <v>215</v>
      </c>
      <c r="D25" s="114" t="s">
        <v>75</v>
      </c>
      <c r="E25" s="114" t="s">
        <v>19</v>
      </c>
      <c r="F25" s="114" t="s">
        <v>194</v>
      </c>
      <c r="G25" s="125">
        <v>35000</v>
      </c>
      <c r="H25" s="126">
        <v>0</v>
      </c>
      <c r="I25" s="126">
        <v>25</v>
      </c>
      <c r="J25" s="126">
        <v>1004.5</v>
      </c>
      <c r="K25" s="126">
        <v>1064</v>
      </c>
      <c r="L25" s="126">
        <v>0</v>
      </c>
      <c r="M25" s="126">
        <f t="shared" si="0"/>
        <v>2093.5</v>
      </c>
      <c r="N25" s="127">
        <f t="shared" si="1"/>
        <v>32906.5</v>
      </c>
    </row>
    <row r="26" spans="1:17" ht="33.75" customHeight="1" x14ac:dyDescent="0.45">
      <c r="A26" s="9">
        <v>19</v>
      </c>
      <c r="B26" s="114" t="s">
        <v>59</v>
      </c>
      <c r="C26" s="114" t="s">
        <v>227</v>
      </c>
      <c r="D26" s="114" t="s">
        <v>60</v>
      </c>
      <c r="E26" s="114" t="s">
        <v>19</v>
      </c>
      <c r="F26" s="114" t="s">
        <v>193</v>
      </c>
      <c r="G26" s="125">
        <v>35000</v>
      </c>
      <c r="H26" s="126">
        <v>0</v>
      </c>
      <c r="I26" s="126">
        <v>25</v>
      </c>
      <c r="J26" s="126">
        <v>1004.5</v>
      </c>
      <c r="K26" s="126">
        <v>1064</v>
      </c>
      <c r="L26" s="126">
        <v>0</v>
      </c>
      <c r="M26" s="126">
        <f t="shared" si="0"/>
        <v>2093.5</v>
      </c>
      <c r="N26" s="127">
        <f t="shared" si="1"/>
        <v>32906.5</v>
      </c>
    </row>
    <row r="27" spans="1:17" ht="33.75" customHeight="1" x14ac:dyDescent="0.45">
      <c r="A27" s="9">
        <v>20</v>
      </c>
      <c r="B27" s="114" t="s">
        <v>61</v>
      </c>
      <c r="C27" s="114" t="s">
        <v>217</v>
      </c>
      <c r="D27" s="114" t="s">
        <v>315</v>
      </c>
      <c r="E27" s="114" t="s">
        <v>27</v>
      </c>
      <c r="F27" s="114" t="s">
        <v>193</v>
      </c>
      <c r="G27" s="125">
        <v>35000</v>
      </c>
      <c r="H27" s="126">
        <v>0</v>
      </c>
      <c r="I27" s="126">
        <v>25</v>
      </c>
      <c r="J27" s="126">
        <v>1004.5</v>
      </c>
      <c r="K27" s="126">
        <v>1064</v>
      </c>
      <c r="L27" s="126">
        <v>1365.02</v>
      </c>
      <c r="M27" s="126">
        <f t="shared" si="0"/>
        <v>3458.52</v>
      </c>
      <c r="N27" s="127">
        <f t="shared" si="1"/>
        <v>31541.48</v>
      </c>
    </row>
    <row r="28" spans="1:17" ht="33.75" customHeight="1" x14ac:dyDescent="0.45">
      <c r="A28" s="9">
        <v>21</v>
      </c>
      <c r="B28" s="114" t="s">
        <v>63</v>
      </c>
      <c r="C28" s="114" t="s">
        <v>227</v>
      </c>
      <c r="D28" s="114" t="s">
        <v>60</v>
      </c>
      <c r="E28" s="114" t="s">
        <v>19</v>
      </c>
      <c r="F28" s="114" t="s">
        <v>193</v>
      </c>
      <c r="G28" s="125">
        <v>35000</v>
      </c>
      <c r="H28" s="126">
        <v>0</v>
      </c>
      <c r="I28" s="126">
        <v>25</v>
      </c>
      <c r="J28" s="126">
        <v>1004.5</v>
      </c>
      <c r="K28" s="126">
        <v>1064</v>
      </c>
      <c r="L28" s="126">
        <v>0</v>
      </c>
      <c r="M28" s="126">
        <f t="shared" si="0"/>
        <v>2093.5</v>
      </c>
      <c r="N28" s="127">
        <f t="shared" si="1"/>
        <v>32906.5</v>
      </c>
    </row>
    <row r="29" spans="1:17" ht="33.75" customHeight="1" x14ac:dyDescent="0.45">
      <c r="A29" s="9">
        <v>22</v>
      </c>
      <c r="B29" s="118" t="s">
        <v>55</v>
      </c>
      <c r="C29" s="114" t="s">
        <v>316</v>
      </c>
      <c r="D29" s="114" t="s">
        <v>46</v>
      </c>
      <c r="E29" s="114" t="s">
        <v>19</v>
      </c>
      <c r="F29" s="114" t="s">
        <v>194</v>
      </c>
      <c r="G29" s="125">
        <v>35000</v>
      </c>
      <c r="H29" s="126">
        <v>0</v>
      </c>
      <c r="I29" s="126">
        <v>25</v>
      </c>
      <c r="J29" s="126">
        <v>1004.5</v>
      </c>
      <c r="K29" s="126">
        <v>1064</v>
      </c>
      <c r="L29" s="126">
        <v>0</v>
      </c>
      <c r="M29" s="126">
        <f t="shared" si="0"/>
        <v>2093.5</v>
      </c>
      <c r="N29" s="127">
        <f t="shared" si="1"/>
        <v>32906.5</v>
      </c>
    </row>
    <row r="30" spans="1:17" ht="33.75" customHeight="1" x14ac:dyDescent="0.45">
      <c r="A30" s="9">
        <v>23</v>
      </c>
      <c r="B30" s="118" t="s">
        <v>54</v>
      </c>
      <c r="C30" s="114" t="s">
        <v>216</v>
      </c>
      <c r="D30" s="114" t="s">
        <v>170</v>
      </c>
      <c r="E30" s="114" t="s">
        <v>19</v>
      </c>
      <c r="F30" s="114" t="s">
        <v>194</v>
      </c>
      <c r="G30" s="125">
        <v>35000</v>
      </c>
      <c r="H30" s="126">
        <v>0</v>
      </c>
      <c r="I30" s="126">
        <v>25</v>
      </c>
      <c r="J30" s="126">
        <v>1004.5</v>
      </c>
      <c r="K30" s="126">
        <v>1064</v>
      </c>
      <c r="L30" s="126">
        <v>0</v>
      </c>
      <c r="M30" s="126">
        <f t="shared" si="0"/>
        <v>2093.5</v>
      </c>
      <c r="N30" s="127">
        <f t="shared" si="1"/>
        <v>32906.5</v>
      </c>
    </row>
    <row r="31" spans="1:17" ht="33.75" customHeight="1" x14ac:dyDescent="0.45">
      <c r="A31" s="9">
        <v>24</v>
      </c>
      <c r="B31" s="114" t="s">
        <v>81</v>
      </c>
      <c r="C31" s="114" t="s">
        <v>82</v>
      </c>
      <c r="D31" s="114" t="s">
        <v>60</v>
      </c>
      <c r="E31" s="114" t="s">
        <v>19</v>
      </c>
      <c r="F31" s="114" t="s">
        <v>194</v>
      </c>
      <c r="G31" s="173">
        <v>35000</v>
      </c>
      <c r="H31" s="127">
        <v>0</v>
      </c>
      <c r="I31" s="127">
        <v>25</v>
      </c>
      <c r="J31" s="127">
        <v>1004.5</v>
      </c>
      <c r="K31" s="127">
        <v>1064</v>
      </c>
      <c r="L31" s="127">
        <v>0</v>
      </c>
      <c r="M31" s="127">
        <f t="shared" ref="M31:M37" si="3">+H31+I31+J31+K31+L31</f>
        <v>2093.5</v>
      </c>
      <c r="N31" s="127">
        <f t="shared" ref="N31:N37" si="4">+G31-M31</f>
        <v>32906.5</v>
      </c>
    </row>
    <row r="32" spans="1:17" ht="33.75" customHeight="1" x14ac:dyDescent="0.45">
      <c r="A32" s="9">
        <v>25</v>
      </c>
      <c r="B32" s="114" t="s">
        <v>204</v>
      </c>
      <c r="C32" s="114" t="s">
        <v>220</v>
      </c>
      <c r="D32" s="114" t="s">
        <v>323</v>
      </c>
      <c r="E32" s="114" t="s">
        <v>19</v>
      </c>
      <c r="F32" s="114" t="s">
        <v>194</v>
      </c>
      <c r="G32" s="125">
        <v>35000</v>
      </c>
      <c r="H32" s="126">
        <v>0</v>
      </c>
      <c r="I32" s="126">
        <v>25</v>
      </c>
      <c r="J32" s="127">
        <v>1004.5</v>
      </c>
      <c r="K32" s="127">
        <v>1064</v>
      </c>
      <c r="L32" s="126">
        <v>0</v>
      </c>
      <c r="M32" s="127">
        <f t="shared" si="3"/>
        <v>2093.5</v>
      </c>
      <c r="N32" s="127">
        <f t="shared" si="4"/>
        <v>32906.5</v>
      </c>
      <c r="O32" s="102"/>
      <c r="P32" s="102"/>
      <c r="Q32" s="102"/>
    </row>
    <row r="33" spans="1:17" ht="33.75" customHeight="1" x14ac:dyDescent="0.45">
      <c r="A33" s="9">
        <v>26</v>
      </c>
      <c r="B33" s="114" t="s">
        <v>69</v>
      </c>
      <c r="C33" s="114" t="s">
        <v>279</v>
      </c>
      <c r="D33" s="114" t="s">
        <v>280</v>
      </c>
      <c r="E33" s="114" t="s">
        <v>27</v>
      </c>
      <c r="F33" s="114" t="s">
        <v>193</v>
      </c>
      <c r="G33" s="125">
        <v>35000</v>
      </c>
      <c r="H33" s="126">
        <v>0</v>
      </c>
      <c r="I33" s="126">
        <v>25</v>
      </c>
      <c r="J33" s="127">
        <v>1004.5</v>
      </c>
      <c r="K33" s="127">
        <v>1064</v>
      </c>
      <c r="L33" s="126">
        <v>0</v>
      </c>
      <c r="M33" s="127">
        <f t="shared" si="3"/>
        <v>2093.5</v>
      </c>
      <c r="N33" s="127">
        <f t="shared" si="4"/>
        <v>32906.5</v>
      </c>
    </row>
    <row r="34" spans="1:17" ht="33.75" customHeight="1" x14ac:dyDescent="0.45">
      <c r="A34" s="9">
        <v>27</v>
      </c>
      <c r="B34" s="114" t="s">
        <v>281</v>
      </c>
      <c r="C34" s="114" t="s">
        <v>213</v>
      </c>
      <c r="D34" s="114" t="s">
        <v>60</v>
      </c>
      <c r="E34" s="114" t="s">
        <v>19</v>
      </c>
      <c r="F34" s="114" t="s">
        <v>194</v>
      </c>
      <c r="G34" s="125">
        <v>35000</v>
      </c>
      <c r="H34" s="126">
        <v>0</v>
      </c>
      <c r="I34" s="126">
        <v>25</v>
      </c>
      <c r="J34" s="127">
        <v>1004.5</v>
      </c>
      <c r="K34" s="127">
        <v>1064</v>
      </c>
      <c r="L34" s="126">
        <v>0</v>
      </c>
      <c r="M34" s="127">
        <f t="shared" si="3"/>
        <v>2093.5</v>
      </c>
      <c r="N34" s="127">
        <f t="shared" si="4"/>
        <v>32906.5</v>
      </c>
      <c r="O34" s="102"/>
      <c r="P34" s="102"/>
      <c r="Q34" s="102"/>
    </row>
    <row r="35" spans="1:17" ht="33.75" customHeight="1" x14ac:dyDescent="0.45">
      <c r="A35" s="9">
        <v>28</v>
      </c>
      <c r="B35" s="114" t="s">
        <v>303</v>
      </c>
      <c r="C35" s="114" t="s">
        <v>306</v>
      </c>
      <c r="D35" s="114" t="s">
        <v>307</v>
      </c>
      <c r="E35" s="114" t="s">
        <v>19</v>
      </c>
      <c r="F35" s="114" t="s">
        <v>194</v>
      </c>
      <c r="G35" s="125">
        <v>35000</v>
      </c>
      <c r="H35" s="126">
        <v>0</v>
      </c>
      <c r="I35" s="126">
        <v>25</v>
      </c>
      <c r="J35" s="127">
        <v>1004.5</v>
      </c>
      <c r="K35" s="127">
        <v>1064</v>
      </c>
      <c r="L35" s="126">
        <v>0</v>
      </c>
      <c r="M35" s="127">
        <f t="shared" si="3"/>
        <v>2093.5</v>
      </c>
      <c r="N35" s="127">
        <f t="shared" si="4"/>
        <v>32906.5</v>
      </c>
      <c r="O35" s="102"/>
      <c r="P35" s="102"/>
      <c r="Q35" s="102"/>
    </row>
    <row r="36" spans="1:17" ht="33.75" customHeight="1" x14ac:dyDescent="0.45">
      <c r="A36" s="9">
        <v>29</v>
      </c>
      <c r="B36" s="114" t="s">
        <v>301</v>
      </c>
      <c r="C36" s="114" t="s">
        <v>304</v>
      </c>
      <c r="D36" s="114" t="s">
        <v>345</v>
      </c>
      <c r="E36" s="114" t="s">
        <v>19</v>
      </c>
      <c r="F36" s="114" t="s">
        <v>193</v>
      </c>
      <c r="G36" s="125">
        <v>35000</v>
      </c>
      <c r="H36" s="126">
        <v>0</v>
      </c>
      <c r="I36" s="126">
        <v>25</v>
      </c>
      <c r="J36" s="127">
        <v>1004.5</v>
      </c>
      <c r="K36" s="127">
        <v>1064</v>
      </c>
      <c r="L36" s="126">
        <v>0</v>
      </c>
      <c r="M36" s="127">
        <f t="shared" si="3"/>
        <v>2093.5</v>
      </c>
      <c r="N36" s="127">
        <f t="shared" si="4"/>
        <v>32906.5</v>
      </c>
      <c r="O36" s="102"/>
      <c r="P36" s="102"/>
      <c r="Q36" s="102"/>
    </row>
    <row r="37" spans="1:17" ht="33.75" customHeight="1" x14ac:dyDescent="0.45">
      <c r="A37" s="9">
        <v>30</v>
      </c>
      <c r="B37" s="114" t="s">
        <v>333</v>
      </c>
      <c r="C37" s="114" t="s">
        <v>313</v>
      </c>
      <c r="D37" s="114" t="s">
        <v>49</v>
      </c>
      <c r="E37" s="114" t="s">
        <v>19</v>
      </c>
      <c r="F37" s="114" t="s">
        <v>193</v>
      </c>
      <c r="G37" s="125">
        <v>35000</v>
      </c>
      <c r="H37" s="126">
        <f>-I3823</f>
        <v>0</v>
      </c>
      <c r="I37" s="126">
        <v>25</v>
      </c>
      <c r="J37" s="127">
        <v>1004.5</v>
      </c>
      <c r="K37" s="127">
        <v>1064</v>
      </c>
      <c r="L37" s="126">
        <f>-M378</f>
        <v>0</v>
      </c>
      <c r="M37" s="127">
        <f t="shared" si="3"/>
        <v>2093.5</v>
      </c>
      <c r="N37" s="127">
        <f t="shared" si="4"/>
        <v>32906.5</v>
      </c>
      <c r="O37" s="102"/>
      <c r="P37" s="102"/>
      <c r="Q37" s="102"/>
    </row>
    <row r="38" spans="1:17" ht="33.75" customHeight="1" x14ac:dyDescent="0.45">
      <c r="A38" s="9">
        <v>31</v>
      </c>
      <c r="B38" s="114" t="s">
        <v>65</v>
      </c>
      <c r="C38" s="114" t="s">
        <v>212</v>
      </c>
      <c r="D38" s="114" t="s">
        <v>49</v>
      </c>
      <c r="E38" s="114" t="s">
        <v>19</v>
      </c>
      <c r="F38" s="114" t="s">
        <v>193</v>
      </c>
      <c r="G38" s="125">
        <v>31500</v>
      </c>
      <c r="H38" s="126">
        <v>0</v>
      </c>
      <c r="I38" s="126">
        <v>25</v>
      </c>
      <c r="J38" s="126">
        <v>904.05</v>
      </c>
      <c r="K38" s="126">
        <v>957.6</v>
      </c>
      <c r="L38" s="126">
        <v>1512.45</v>
      </c>
      <c r="M38" s="126">
        <f t="shared" ref="M38:M70" si="5">+H38+I38+J38+K38+L38</f>
        <v>3399.1000000000004</v>
      </c>
      <c r="N38" s="127">
        <f t="shared" ref="N38:N71" si="6">+G38-M38</f>
        <v>28100.9</v>
      </c>
    </row>
    <row r="39" spans="1:17" ht="33.75" customHeight="1" x14ac:dyDescent="0.45">
      <c r="A39" s="9">
        <v>32</v>
      </c>
      <c r="B39" s="114" t="s">
        <v>67</v>
      </c>
      <c r="C39" s="114" t="s">
        <v>213</v>
      </c>
      <c r="D39" s="114" t="s">
        <v>60</v>
      </c>
      <c r="E39" s="114" t="s">
        <v>19</v>
      </c>
      <c r="F39" s="114" t="s">
        <v>194</v>
      </c>
      <c r="G39" s="125">
        <v>30000</v>
      </c>
      <c r="H39" s="126">
        <v>0</v>
      </c>
      <c r="I39" s="126">
        <v>25</v>
      </c>
      <c r="J39" s="126">
        <v>861</v>
      </c>
      <c r="K39" s="126">
        <v>912</v>
      </c>
      <c r="L39" s="126">
        <v>0</v>
      </c>
      <c r="M39" s="126">
        <f t="shared" si="5"/>
        <v>1798</v>
      </c>
      <c r="N39" s="127">
        <f t="shared" si="6"/>
        <v>28202</v>
      </c>
    </row>
    <row r="40" spans="1:17" ht="30" customHeight="1" x14ac:dyDescent="0.45">
      <c r="A40" s="9">
        <v>33</v>
      </c>
      <c r="B40" s="114" t="s">
        <v>251</v>
      </c>
      <c r="C40" s="114" t="s">
        <v>239</v>
      </c>
      <c r="D40" s="114" t="s">
        <v>60</v>
      </c>
      <c r="E40" s="114" t="s">
        <v>19</v>
      </c>
      <c r="F40" s="114" t="s">
        <v>193</v>
      </c>
      <c r="G40" s="173">
        <v>30000</v>
      </c>
      <c r="H40" s="127">
        <v>0</v>
      </c>
      <c r="I40" s="127">
        <v>25</v>
      </c>
      <c r="J40" s="127">
        <v>861</v>
      </c>
      <c r="K40" s="127">
        <v>912</v>
      </c>
      <c r="L40" s="127">
        <v>0</v>
      </c>
      <c r="M40" s="127">
        <v>1798</v>
      </c>
      <c r="N40" s="127">
        <f t="shared" ref="N40:N47" si="7">+G40-M40</f>
        <v>28202</v>
      </c>
    </row>
    <row r="41" spans="1:17" ht="33.75" customHeight="1" x14ac:dyDescent="0.45">
      <c r="A41" s="9">
        <v>34</v>
      </c>
      <c r="B41" s="114" t="s">
        <v>302</v>
      </c>
      <c r="C41" s="114" t="s">
        <v>227</v>
      </c>
      <c r="D41" s="114" t="s">
        <v>305</v>
      </c>
      <c r="E41" s="114" t="s">
        <v>19</v>
      </c>
      <c r="F41" s="114" t="s">
        <v>193</v>
      </c>
      <c r="G41" s="173">
        <v>30000</v>
      </c>
      <c r="H41" s="127">
        <v>0</v>
      </c>
      <c r="I41" s="127">
        <v>25</v>
      </c>
      <c r="J41" s="127">
        <v>861</v>
      </c>
      <c r="K41" s="127">
        <v>912</v>
      </c>
      <c r="L41" s="127">
        <v>0</v>
      </c>
      <c r="M41" s="127">
        <v>1798</v>
      </c>
      <c r="N41" s="127">
        <f t="shared" si="7"/>
        <v>28202</v>
      </c>
    </row>
    <row r="42" spans="1:17" ht="33.75" customHeight="1" x14ac:dyDescent="0.45">
      <c r="A42" s="9">
        <v>35</v>
      </c>
      <c r="B42" s="114" t="s">
        <v>259</v>
      </c>
      <c r="C42" s="114" t="s">
        <v>239</v>
      </c>
      <c r="D42" s="114" t="s">
        <v>46</v>
      </c>
      <c r="E42" s="114" t="s">
        <v>19</v>
      </c>
      <c r="F42" s="114" t="s">
        <v>194</v>
      </c>
      <c r="G42" s="173">
        <v>30000</v>
      </c>
      <c r="H42" s="127">
        <v>0</v>
      </c>
      <c r="I42" s="127">
        <v>25</v>
      </c>
      <c r="J42" s="127">
        <v>861</v>
      </c>
      <c r="K42" s="127">
        <v>912</v>
      </c>
      <c r="L42" s="127">
        <v>0</v>
      </c>
      <c r="M42" s="127">
        <v>1798</v>
      </c>
      <c r="N42" s="127">
        <f t="shared" si="7"/>
        <v>28202</v>
      </c>
    </row>
    <row r="43" spans="1:17" ht="33.75" customHeight="1" x14ac:dyDescent="0.45">
      <c r="A43" s="9">
        <v>36</v>
      </c>
      <c r="B43" s="114" t="s">
        <v>260</v>
      </c>
      <c r="C43" s="114" t="s">
        <v>313</v>
      </c>
      <c r="D43" s="114" t="s">
        <v>88</v>
      </c>
      <c r="E43" s="114" t="s">
        <v>19</v>
      </c>
      <c r="F43" s="114" t="s">
        <v>193</v>
      </c>
      <c r="G43" s="173">
        <v>30000</v>
      </c>
      <c r="H43" s="127">
        <v>0</v>
      </c>
      <c r="I43" s="127">
        <v>25</v>
      </c>
      <c r="J43" s="127">
        <v>861</v>
      </c>
      <c r="K43" s="127">
        <v>912</v>
      </c>
      <c r="L43" s="127">
        <v>0</v>
      </c>
      <c r="M43" s="127">
        <v>1798</v>
      </c>
      <c r="N43" s="127">
        <f t="shared" si="7"/>
        <v>28202</v>
      </c>
    </row>
    <row r="44" spans="1:17" ht="33.75" customHeight="1" x14ac:dyDescent="0.45">
      <c r="A44" s="9">
        <v>37</v>
      </c>
      <c r="B44" s="114" t="s">
        <v>293</v>
      </c>
      <c r="C44" s="114" t="s">
        <v>72</v>
      </c>
      <c r="D44" s="114" t="s">
        <v>60</v>
      </c>
      <c r="E44" s="114" t="s">
        <v>19</v>
      </c>
      <c r="F44" s="114" t="s">
        <v>194</v>
      </c>
      <c r="G44" s="173">
        <v>30000</v>
      </c>
      <c r="H44" s="127">
        <v>0</v>
      </c>
      <c r="I44" s="127">
        <v>25</v>
      </c>
      <c r="J44" s="127">
        <v>861</v>
      </c>
      <c r="K44" s="127">
        <v>912</v>
      </c>
      <c r="L44" s="127">
        <v>0</v>
      </c>
      <c r="M44" s="127">
        <v>1798</v>
      </c>
      <c r="N44" s="127">
        <f t="shared" si="7"/>
        <v>28202</v>
      </c>
    </row>
    <row r="45" spans="1:17" ht="33.75" customHeight="1" x14ac:dyDescent="0.45">
      <c r="A45" s="9">
        <v>38</v>
      </c>
      <c r="B45" s="114" t="s">
        <v>294</v>
      </c>
      <c r="C45" s="114" t="s">
        <v>295</v>
      </c>
      <c r="D45" s="114" t="s">
        <v>46</v>
      </c>
      <c r="E45" s="114" t="s">
        <v>19</v>
      </c>
      <c r="F45" s="114" t="s">
        <v>194</v>
      </c>
      <c r="G45" s="173">
        <v>30000</v>
      </c>
      <c r="H45" s="127">
        <v>0</v>
      </c>
      <c r="I45" s="127">
        <v>25</v>
      </c>
      <c r="J45" s="127">
        <v>861</v>
      </c>
      <c r="K45" s="127">
        <v>912</v>
      </c>
      <c r="L45" s="127">
        <v>0</v>
      </c>
      <c r="M45" s="127">
        <v>1798</v>
      </c>
      <c r="N45" s="127">
        <f t="shared" si="7"/>
        <v>28202</v>
      </c>
    </row>
    <row r="46" spans="1:17" ht="33.75" customHeight="1" x14ac:dyDescent="0.45">
      <c r="A46" s="9">
        <v>39</v>
      </c>
      <c r="B46" s="114" t="s">
        <v>188</v>
      </c>
      <c r="C46" s="114" t="s">
        <v>343</v>
      </c>
      <c r="D46" s="114" t="s">
        <v>78</v>
      </c>
      <c r="E46" s="114" t="s">
        <v>19</v>
      </c>
      <c r="F46" s="114" t="s">
        <v>194</v>
      </c>
      <c r="G46" s="125">
        <v>30000</v>
      </c>
      <c r="H46" s="126">
        <v>0</v>
      </c>
      <c r="I46" s="126">
        <v>25</v>
      </c>
      <c r="J46" s="126">
        <v>861</v>
      </c>
      <c r="K46" s="126">
        <v>912</v>
      </c>
      <c r="L46" s="126">
        <v>0</v>
      </c>
      <c r="M46" s="126">
        <f>+H46+I46+J46+K46+L46</f>
        <v>1798</v>
      </c>
      <c r="N46" s="127">
        <f t="shared" si="7"/>
        <v>28202</v>
      </c>
    </row>
    <row r="47" spans="1:17" ht="33.75" customHeight="1" x14ac:dyDescent="0.45">
      <c r="A47" s="9">
        <v>40</v>
      </c>
      <c r="B47" s="114" t="s">
        <v>342</v>
      </c>
      <c r="C47" s="114" t="s">
        <v>343</v>
      </c>
      <c r="D47" s="114" t="s">
        <v>78</v>
      </c>
      <c r="E47" s="114" t="s">
        <v>19</v>
      </c>
      <c r="F47" s="114" t="s">
        <v>194</v>
      </c>
      <c r="G47" s="125">
        <v>30000</v>
      </c>
      <c r="H47" s="126">
        <v>0</v>
      </c>
      <c r="I47" s="126">
        <v>25</v>
      </c>
      <c r="J47" s="126">
        <v>861</v>
      </c>
      <c r="K47" s="126">
        <v>912</v>
      </c>
      <c r="L47" s="126">
        <v>0</v>
      </c>
      <c r="M47" s="126">
        <f>+H47+I47+J47+K47+L47</f>
        <v>1798</v>
      </c>
      <c r="N47" s="127">
        <f t="shared" si="7"/>
        <v>28202</v>
      </c>
    </row>
    <row r="48" spans="1:17" ht="33.75" customHeight="1" x14ac:dyDescent="0.45">
      <c r="A48" s="9">
        <v>41</v>
      </c>
      <c r="B48" s="114" t="s">
        <v>71</v>
      </c>
      <c r="C48" s="114" t="s">
        <v>217</v>
      </c>
      <c r="D48" s="114" t="s">
        <v>46</v>
      </c>
      <c r="E48" s="114" t="s">
        <v>27</v>
      </c>
      <c r="F48" s="114" t="s">
        <v>194</v>
      </c>
      <c r="G48" s="125">
        <v>28665</v>
      </c>
      <c r="H48" s="126">
        <v>0</v>
      </c>
      <c r="I48" s="126">
        <v>25</v>
      </c>
      <c r="J48" s="126">
        <v>822.69</v>
      </c>
      <c r="K48" s="126">
        <v>871.42</v>
      </c>
      <c r="L48" s="190">
        <v>1365.02</v>
      </c>
      <c r="M48" s="126">
        <f t="shared" si="5"/>
        <v>3084.13</v>
      </c>
      <c r="N48" s="127">
        <f t="shared" si="6"/>
        <v>25580.87</v>
      </c>
    </row>
    <row r="49" spans="1:17" ht="33.75" customHeight="1" x14ac:dyDescent="0.45">
      <c r="A49" s="9">
        <v>42</v>
      </c>
      <c r="B49" s="114" t="s">
        <v>70</v>
      </c>
      <c r="C49" s="114" t="s">
        <v>236</v>
      </c>
      <c r="D49" s="114" t="s">
        <v>170</v>
      </c>
      <c r="E49" s="114" t="s">
        <v>19</v>
      </c>
      <c r="F49" s="114" t="s">
        <v>194</v>
      </c>
      <c r="G49" s="125">
        <v>28000</v>
      </c>
      <c r="H49" s="126">
        <v>0</v>
      </c>
      <c r="I49" s="126">
        <v>25</v>
      </c>
      <c r="J49" s="126">
        <v>803.6</v>
      </c>
      <c r="K49" s="126">
        <v>851.2</v>
      </c>
      <c r="L49" s="126">
        <v>0</v>
      </c>
      <c r="M49" s="126">
        <f t="shared" si="5"/>
        <v>1679.8000000000002</v>
      </c>
      <c r="N49" s="127">
        <f t="shared" si="6"/>
        <v>26320.2</v>
      </c>
    </row>
    <row r="50" spans="1:17" ht="33.75" customHeight="1" x14ac:dyDescent="0.45">
      <c r="A50" s="9">
        <v>43</v>
      </c>
      <c r="B50" s="114" t="s">
        <v>73</v>
      </c>
      <c r="C50" s="114" t="s">
        <v>234</v>
      </c>
      <c r="D50" s="71" t="s">
        <v>51</v>
      </c>
      <c r="E50" s="114" t="s">
        <v>19</v>
      </c>
      <c r="F50" s="114" t="s">
        <v>193</v>
      </c>
      <c r="G50" s="125">
        <v>26500</v>
      </c>
      <c r="H50" s="126">
        <v>0</v>
      </c>
      <c r="I50" s="126">
        <v>25</v>
      </c>
      <c r="J50" s="126">
        <v>760.55</v>
      </c>
      <c r="K50" s="126">
        <v>805.6</v>
      </c>
      <c r="L50" s="126">
        <v>0</v>
      </c>
      <c r="M50" s="126">
        <f t="shared" si="5"/>
        <v>1591.15</v>
      </c>
      <c r="N50" s="127">
        <f t="shared" si="6"/>
        <v>24908.85</v>
      </c>
    </row>
    <row r="51" spans="1:17" ht="33.75" customHeight="1" x14ac:dyDescent="0.45">
      <c r="A51" s="9">
        <v>44</v>
      </c>
      <c r="B51" s="114" t="s">
        <v>74</v>
      </c>
      <c r="C51" s="114" t="s">
        <v>212</v>
      </c>
      <c r="D51" s="114" t="s">
        <v>75</v>
      </c>
      <c r="E51" s="114" t="s">
        <v>19</v>
      </c>
      <c r="F51" s="114" t="s">
        <v>194</v>
      </c>
      <c r="G51" s="125">
        <v>25000</v>
      </c>
      <c r="H51" s="126">
        <v>0</v>
      </c>
      <c r="I51" s="126">
        <v>25</v>
      </c>
      <c r="J51" s="126">
        <v>717.5</v>
      </c>
      <c r="K51" s="126">
        <v>760</v>
      </c>
      <c r="L51" s="126">
        <v>0</v>
      </c>
      <c r="M51" s="126">
        <f t="shared" si="5"/>
        <v>1502.5</v>
      </c>
      <c r="N51" s="127">
        <f t="shared" si="6"/>
        <v>23497.5</v>
      </c>
    </row>
    <row r="52" spans="1:17" ht="33.75" customHeight="1" x14ac:dyDescent="0.45">
      <c r="A52" s="9">
        <v>45</v>
      </c>
      <c r="B52" s="114" t="s">
        <v>277</v>
      </c>
      <c r="C52" s="114" t="s">
        <v>212</v>
      </c>
      <c r="D52" s="114" t="s">
        <v>46</v>
      </c>
      <c r="E52" s="114" t="s">
        <v>19</v>
      </c>
      <c r="F52" s="114" t="s">
        <v>194</v>
      </c>
      <c r="G52" s="125">
        <v>25000</v>
      </c>
      <c r="H52" s="126">
        <v>0</v>
      </c>
      <c r="I52" s="126">
        <v>25</v>
      </c>
      <c r="J52" s="126">
        <v>717.5</v>
      </c>
      <c r="K52" s="126">
        <v>760</v>
      </c>
      <c r="L52" s="126">
        <v>0</v>
      </c>
      <c r="M52" s="126">
        <f>+H52+I52+J52+K52+L52</f>
        <v>1502.5</v>
      </c>
      <c r="N52" s="127">
        <f>+G52-M52</f>
        <v>23497.5</v>
      </c>
      <c r="O52" s="102"/>
      <c r="P52" s="102"/>
      <c r="Q52" s="102"/>
    </row>
    <row r="53" spans="1:17" ht="33.75" customHeight="1" x14ac:dyDescent="0.45">
      <c r="A53" s="9">
        <v>46</v>
      </c>
      <c r="B53" s="114" t="s">
        <v>278</v>
      </c>
      <c r="C53" s="114" t="s">
        <v>211</v>
      </c>
      <c r="D53" s="114" t="s">
        <v>46</v>
      </c>
      <c r="E53" s="114" t="s">
        <v>19</v>
      </c>
      <c r="F53" s="114" t="s">
        <v>194</v>
      </c>
      <c r="G53" s="125">
        <v>25000</v>
      </c>
      <c r="H53" s="126">
        <v>0</v>
      </c>
      <c r="I53" s="126">
        <v>25</v>
      </c>
      <c r="J53" s="126">
        <v>717.5</v>
      </c>
      <c r="K53" s="126">
        <v>760</v>
      </c>
      <c r="L53" s="126">
        <v>0</v>
      </c>
      <c r="M53" s="126">
        <f>+H53+I53+J53+K53+L53</f>
        <v>1502.5</v>
      </c>
      <c r="N53" s="127">
        <f>+G53-M53</f>
        <v>23497.5</v>
      </c>
      <c r="O53" s="102"/>
      <c r="P53" s="102"/>
      <c r="Q53" s="102"/>
    </row>
    <row r="54" spans="1:17" ht="33.75" customHeight="1" x14ac:dyDescent="0.45">
      <c r="A54" s="9">
        <v>47</v>
      </c>
      <c r="B54" s="114" t="s">
        <v>289</v>
      </c>
      <c r="C54" s="114" t="s">
        <v>286</v>
      </c>
      <c r="D54" s="114" t="s">
        <v>287</v>
      </c>
      <c r="E54" s="114" t="s">
        <v>19</v>
      </c>
      <c r="F54" s="114" t="s">
        <v>194</v>
      </c>
      <c r="G54" s="125">
        <v>25000</v>
      </c>
      <c r="H54" s="126">
        <v>0</v>
      </c>
      <c r="I54" s="126">
        <v>25</v>
      </c>
      <c r="J54" s="126">
        <v>717.5</v>
      </c>
      <c r="K54" s="126">
        <v>760</v>
      </c>
      <c r="L54" s="126">
        <v>1512.45</v>
      </c>
      <c r="M54" s="126">
        <f>+H54+I54+J54+K54+L54</f>
        <v>3014.95</v>
      </c>
      <c r="N54" s="127">
        <f>+G54-M54</f>
        <v>21985.05</v>
      </c>
      <c r="O54" s="102"/>
      <c r="P54" s="102"/>
      <c r="Q54" s="102"/>
    </row>
    <row r="55" spans="1:17" ht="33.75" customHeight="1" x14ac:dyDescent="0.45">
      <c r="A55" s="9">
        <v>48</v>
      </c>
      <c r="B55" s="114" t="s">
        <v>76</v>
      </c>
      <c r="C55" s="114" t="s">
        <v>217</v>
      </c>
      <c r="D55" s="114" t="s">
        <v>75</v>
      </c>
      <c r="E55" s="114" t="s">
        <v>27</v>
      </c>
      <c r="F55" s="114" t="s">
        <v>194</v>
      </c>
      <c r="G55" s="125">
        <v>23546.25</v>
      </c>
      <c r="H55" s="126">
        <v>0</v>
      </c>
      <c r="I55" s="126">
        <v>25</v>
      </c>
      <c r="J55" s="126">
        <v>675.78</v>
      </c>
      <c r="K55" s="126">
        <v>715.81</v>
      </c>
      <c r="L55" s="126">
        <v>0</v>
      </c>
      <c r="M55" s="126">
        <f t="shared" si="5"/>
        <v>1416.59</v>
      </c>
      <c r="N55" s="127">
        <f t="shared" si="6"/>
        <v>22129.66</v>
      </c>
    </row>
    <row r="56" spans="1:17" ht="33.75" customHeight="1" x14ac:dyDescent="0.45">
      <c r="A56" s="9">
        <v>49</v>
      </c>
      <c r="B56" s="114" t="s">
        <v>77</v>
      </c>
      <c r="C56" s="114" t="s">
        <v>237</v>
      </c>
      <c r="D56" s="114" t="s">
        <v>46</v>
      </c>
      <c r="E56" s="114" t="s">
        <v>27</v>
      </c>
      <c r="F56" s="114" t="s">
        <v>194</v>
      </c>
      <c r="G56" s="125">
        <v>23546.25</v>
      </c>
      <c r="H56" s="126">
        <v>0</v>
      </c>
      <c r="I56" s="126">
        <v>25</v>
      </c>
      <c r="J56" s="126">
        <v>675.78</v>
      </c>
      <c r="K56" s="126">
        <v>715.81</v>
      </c>
      <c r="L56" s="126">
        <v>2877.47</v>
      </c>
      <c r="M56" s="126">
        <f t="shared" si="5"/>
        <v>4294.0599999999995</v>
      </c>
      <c r="N56" s="127">
        <f t="shared" si="6"/>
        <v>19252.190000000002</v>
      </c>
    </row>
    <row r="57" spans="1:17" ht="33.75" customHeight="1" x14ac:dyDescent="0.45">
      <c r="A57" s="9">
        <v>50</v>
      </c>
      <c r="B57" s="114" t="s">
        <v>80</v>
      </c>
      <c r="C57" s="114" t="s">
        <v>247</v>
      </c>
      <c r="D57" s="114" t="s">
        <v>317</v>
      </c>
      <c r="E57" s="114" t="s">
        <v>19</v>
      </c>
      <c r="F57" s="114" t="s">
        <v>194</v>
      </c>
      <c r="G57" s="125">
        <v>23000</v>
      </c>
      <c r="H57" s="126">
        <v>0</v>
      </c>
      <c r="I57" s="126">
        <v>25</v>
      </c>
      <c r="J57" s="126">
        <v>660.1</v>
      </c>
      <c r="K57" s="126">
        <v>699.2</v>
      </c>
      <c r="L57" s="126">
        <v>0</v>
      </c>
      <c r="M57" s="126">
        <f t="shared" si="5"/>
        <v>1384.3000000000002</v>
      </c>
      <c r="N57" s="127">
        <f t="shared" si="6"/>
        <v>21615.7</v>
      </c>
    </row>
    <row r="58" spans="1:17" ht="33.75" customHeight="1" x14ac:dyDescent="0.45">
      <c r="A58" s="9">
        <v>51</v>
      </c>
      <c r="B58" s="114" t="s">
        <v>79</v>
      </c>
      <c r="C58" s="114" t="s">
        <v>238</v>
      </c>
      <c r="D58" s="114" t="s">
        <v>46</v>
      </c>
      <c r="E58" s="114" t="s">
        <v>19</v>
      </c>
      <c r="F58" s="114" t="s">
        <v>194</v>
      </c>
      <c r="G58" s="125">
        <v>23000</v>
      </c>
      <c r="H58" s="126">
        <v>0</v>
      </c>
      <c r="I58" s="126">
        <v>25</v>
      </c>
      <c r="J58" s="126">
        <v>660.1</v>
      </c>
      <c r="K58" s="126">
        <v>699.2</v>
      </c>
      <c r="L58" s="126">
        <v>0</v>
      </c>
      <c r="M58" s="126">
        <f t="shared" si="5"/>
        <v>1384.3000000000002</v>
      </c>
      <c r="N58" s="127">
        <f t="shared" si="6"/>
        <v>21615.7</v>
      </c>
    </row>
    <row r="59" spans="1:17" ht="33.75" customHeight="1" x14ac:dyDescent="0.45">
      <c r="A59" s="9">
        <v>52</v>
      </c>
      <c r="B59" s="114" t="s">
        <v>314</v>
      </c>
      <c r="C59" s="114" t="s">
        <v>218</v>
      </c>
      <c r="D59" s="114" t="s">
        <v>46</v>
      </c>
      <c r="E59" s="114" t="s">
        <v>19</v>
      </c>
      <c r="F59" s="114" t="s">
        <v>194</v>
      </c>
      <c r="G59" s="125">
        <v>23000</v>
      </c>
      <c r="H59" s="126">
        <v>0</v>
      </c>
      <c r="I59" s="126">
        <v>25</v>
      </c>
      <c r="J59" s="126">
        <v>660.1</v>
      </c>
      <c r="K59" s="126">
        <v>699.2</v>
      </c>
      <c r="L59" s="126">
        <v>0</v>
      </c>
      <c r="M59" s="126">
        <f t="shared" si="5"/>
        <v>1384.3000000000002</v>
      </c>
      <c r="N59" s="127">
        <f t="shared" si="6"/>
        <v>21615.7</v>
      </c>
    </row>
    <row r="60" spans="1:17" ht="33.75" customHeight="1" x14ac:dyDescent="0.45">
      <c r="A60" s="9">
        <v>53</v>
      </c>
      <c r="B60" s="114" t="s">
        <v>288</v>
      </c>
      <c r="C60" s="114" t="s">
        <v>212</v>
      </c>
      <c r="D60" s="114" t="s">
        <v>83</v>
      </c>
      <c r="E60" s="114" t="s">
        <v>19</v>
      </c>
      <c r="F60" s="114" t="s">
        <v>193</v>
      </c>
      <c r="G60" s="125">
        <v>21934</v>
      </c>
      <c r="H60" s="126">
        <v>0</v>
      </c>
      <c r="I60" s="126">
        <v>25</v>
      </c>
      <c r="J60" s="126">
        <v>629.51</v>
      </c>
      <c r="K60" s="126">
        <v>666.79</v>
      </c>
      <c r="L60" s="126">
        <v>0</v>
      </c>
      <c r="M60" s="126">
        <f t="shared" si="5"/>
        <v>1321.3</v>
      </c>
      <c r="N60" s="127">
        <f t="shared" si="6"/>
        <v>20612.7</v>
      </c>
    </row>
    <row r="61" spans="1:17" ht="33.75" customHeight="1" x14ac:dyDescent="0.45">
      <c r="A61" s="9">
        <v>54</v>
      </c>
      <c r="B61" s="114" t="s">
        <v>84</v>
      </c>
      <c r="C61" s="114" t="s">
        <v>234</v>
      </c>
      <c r="D61" s="71" t="s">
        <v>51</v>
      </c>
      <c r="E61" s="114" t="s">
        <v>19</v>
      </c>
      <c r="F61" s="114" t="s">
        <v>193</v>
      </c>
      <c r="G61" s="125">
        <v>21175</v>
      </c>
      <c r="H61" s="126">
        <v>0</v>
      </c>
      <c r="I61" s="126">
        <v>25</v>
      </c>
      <c r="J61" s="126">
        <v>607.72</v>
      </c>
      <c r="K61" s="126">
        <v>643.72</v>
      </c>
      <c r="L61" s="126">
        <v>0</v>
      </c>
      <c r="M61" s="126">
        <f t="shared" si="5"/>
        <v>1276.44</v>
      </c>
      <c r="N61" s="127">
        <f t="shared" si="6"/>
        <v>19898.560000000001</v>
      </c>
    </row>
    <row r="62" spans="1:17" ht="33.75" customHeight="1" x14ac:dyDescent="0.45">
      <c r="A62" s="9">
        <v>55</v>
      </c>
      <c r="B62" s="114" t="s">
        <v>205</v>
      </c>
      <c r="C62" s="114" t="s">
        <v>234</v>
      </c>
      <c r="D62" s="71" t="s">
        <v>51</v>
      </c>
      <c r="E62" s="114" t="s">
        <v>19</v>
      </c>
      <c r="F62" s="114" t="s">
        <v>193</v>
      </c>
      <c r="G62" s="125">
        <v>21175</v>
      </c>
      <c r="H62" s="126">
        <v>0</v>
      </c>
      <c r="I62" s="126">
        <v>25</v>
      </c>
      <c r="J62" s="126">
        <v>607.72</v>
      </c>
      <c r="K62" s="126">
        <v>643.72</v>
      </c>
      <c r="L62" s="126">
        <v>0</v>
      </c>
      <c r="M62" s="126">
        <f t="shared" si="5"/>
        <v>1276.44</v>
      </c>
      <c r="N62" s="127">
        <f t="shared" si="6"/>
        <v>19898.560000000001</v>
      </c>
      <c r="O62" s="102"/>
      <c r="P62" s="102"/>
      <c r="Q62" s="102"/>
    </row>
    <row r="63" spans="1:17" ht="33.75" customHeight="1" x14ac:dyDescent="0.45">
      <c r="A63" s="9">
        <v>56</v>
      </c>
      <c r="B63" s="114" t="s">
        <v>230</v>
      </c>
      <c r="C63" s="114" t="s">
        <v>234</v>
      </c>
      <c r="D63" s="114" t="s">
        <v>51</v>
      </c>
      <c r="E63" s="114" t="s">
        <v>19</v>
      </c>
      <c r="F63" s="114" t="s">
        <v>193</v>
      </c>
      <c r="G63" s="125">
        <v>20000</v>
      </c>
      <c r="H63" s="127">
        <v>0</v>
      </c>
      <c r="I63" s="127">
        <v>25</v>
      </c>
      <c r="J63" s="127">
        <v>574</v>
      </c>
      <c r="K63" s="127">
        <v>608</v>
      </c>
      <c r="L63" s="127">
        <v>0</v>
      </c>
      <c r="M63" s="126">
        <f t="shared" si="5"/>
        <v>1207</v>
      </c>
      <c r="N63" s="127">
        <f t="shared" si="6"/>
        <v>18793</v>
      </c>
    </row>
    <row r="64" spans="1:17" ht="33.75" customHeight="1" x14ac:dyDescent="0.45">
      <c r="A64" s="9">
        <v>57</v>
      </c>
      <c r="B64" s="114" t="s">
        <v>85</v>
      </c>
      <c r="C64" s="114" t="s">
        <v>212</v>
      </c>
      <c r="D64" s="114" t="s">
        <v>83</v>
      </c>
      <c r="E64" s="114" t="s">
        <v>19</v>
      </c>
      <c r="F64" s="114" t="s">
        <v>193</v>
      </c>
      <c r="G64" s="125">
        <v>20000</v>
      </c>
      <c r="H64" s="126">
        <v>0</v>
      </c>
      <c r="I64" s="126">
        <v>25</v>
      </c>
      <c r="J64" s="126">
        <v>574</v>
      </c>
      <c r="K64" s="126">
        <v>608</v>
      </c>
      <c r="L64" s="126">
        <v>0</v>
      </c>
      <c r="M64" s="126">
        <f t="shared" si="5"/>
        <v>1207</v>
      </c>
      <c r="N64" s="127">
        <f t="shared" si="6"/>
        <v>18793</v>
      </c>
    </row>
    <row r="65" spans="1:17" ht="33.75" customHeight="1" x14ac:dyDescent="0.45">
      <c r="A65" s="9">
        <v>58</v>
      </c>
      <c r="B65" s="114" t="s">
        <v>86</v>
      </c>
      <c r="C65" s="114" t="s">
        <v>212</v>
      </c>
      <c r="D65" s="114" t="s">
        <v>66</v>
      </c>
      <c r="E65" s="114" t="s">
        <v>19</v>
      </c>
      <c r="F65" s="114" t="s">
        <v>193</v>
      </c>
      <c r="G65" s="125">
        <v>20000</v>
      </c>
      <c r="H65" s="126">
        <v>0</v>
      </c>
      <c r="I65" s="126">
        <v>25</v>
      </c>
      <c r="J65" s="126">
        <v>574</v>
      </c>
      <c r="K65" s="126">
        <v>608</v>
      </c>
      <c r="L65" s="126">
        <v>0</v>
      </c>
      <c r="M65" s="126">
        <f t="shared" si="5"/>
        <v>1207</v>
      </c>
      <c r="N65" s="127">
        <f t="shared" si="6"/>
        <v>18793</v>
      </c>
    </row>
    <row r="66" spans="1:17" ht="33.75" customHeight="1" x14ac:dyDescent="0.45">
      <c r="A66" s="9">
        <v>59</v>
      </c>
      <c r="B66" s="114" t="s">
        <v>87</v>
      </c>
      <c r="C66" s="114" t="s">
        <v>212</v>
      </c>
      <c r="D66" s="114" t="s">
        <v>66</v>
      </c>
      <c r="E66" s="114" t="s">
        <v>19</v>
      </c>
      <c r="F66" s="114" t="s">
        <v>193</v>
      </c>
      <c r="G66" s="125">
        <v>20000</v>
      </c>
      <c r="H66" s="126">
        <v>0</v>
      </c>
      <c r="I66" s="126">
        <v>25</v>
      </c>
      <c r="J66" s="126">
        <v>574</v>
      </c>
      <c r="K66" s="126">
        <v>608</v>
      </c>
      <c r="L66" s="126">
        <v>0</v>
      </c>
      <c r="M66" s="126">
        <f t="shared" si="5"/>
        <v>1207</v>
      </c>
      <c r="N66" s="127">
        <f t="shared" si="6"/>
        <v>18793</v>
      </c>
      <c r="O66" s="102"/>
      <c r="P66" s="102"/>
      <c r="Q66" s="102"/>
    </row>
    <row r="67" spans="1:17" ht="33.75" customHeight="1" x14ac:dyDescent="0.45">
      <c r="A67" s="9">
        <v>60</v>
      </c>
      <c r="B67" s="114" t="s">
        <v>282</v>
      </c>
      <c r="C67" s="114" t="s">
        <v>212</v>
      </c>
      <c r="D67" s="114" t="s">
        <v>66</v>
      </c>
      <c r="E67" s="114" t="s">
        <v>19</v>
      </c>
      <c r="F67" s="114" t="s">
        <v>193</v>
      </c>
      <c r="G67" s="125">
        <v>20000</v>
      </c>
      <c r="H67" s="126">
        <v>0</v>
      </c>
      <c r="I67" s="126">
        <v>25</v>
      </c>
      <c r="J67" s="126">
        <v>574</v>
      </c>
      <c r="K67" s="126">
        <v>608</v>
      </c>
      <c r="L67" s="126">
        <v>0</v>
      </c>
      <c r="M67" s="126">
        <f>+H67+I67+J67+K67+L67</f>
        <v>1207</v>
      </c>
      <c r="N67" s="127">
        <f>+G67-M67</f>
        <v>18793</v>
      </c>
      <c r="O67" s="102"/>
      <c r="P67" s="102"/>
      <c r="Q67" s="102"/>
    </row>
    <row r="68" spans="1:17" ht="33.75" customHeight="1" x14ac:dyDescent="0.45">
      <c r="A68" s="9">
        <v>61</v>
      </c>
      <c r="B68" s="114" t="s">
        <v>283</v>
      </c>
      <c r="C68" s="114" t="s">
        <v>212</v>
      </c>
      <c r="D68" s="114" t="s">
        <v>66</v>
      </c>
      <c r="E68" s="114" t="s">
        <v>19</v>
      </c>
      <c r="F68" s="114" t="s">
        <v>193</v>
      </c>
      <c r="G68" s="125">
        <v>20000</v>
      </c>
      <c r="H68" s="126">
        <v>0</v>
      </c>
      <c r="I68" s="126">
        <v>25</v>
      </c>
      <c r="J68" s="126">
        <v>574</v>
      </c>
      <c r="K68" s="126">
        <v>608</v>
      </c>
      <c r="L68" s="126">
        <v>0</v>
      </c>
      <c r="M68" s="126">
        <f>+H68+I68+J68+K68+L68</f>
        <v>1207</v>
      </c>
      <c r="N68" s="127">
        <f>+G68-M68</f>
        <v>18793</v>
      </c>
      <c r="O68" s="102"/>
      <c r="P68" s="102"/>
      <c r="Q68" s="102"/>
    </row>
    <row r="69" spans="1:17" ht="33.75" customHeight="1" x14ac:dyDescent="0.45">
      <c r="A69" s="9">
        <v>62</v>
      </c>
      <c r="B69" s="114" t="s">
        <v>89</v>
      </c>
      <c r="C69" s="114" t="s">
        <v>234</v>
      </c>
      <c r="D69" s="114" t="s">
        <v>90</v>
      </c>
      <c r="E69" s="114" t="s">
        <v>19</v>
      </c>
      <c r="F69" s="114" t="s">
        <v>193</v>
      </c>
      <c r="G69" s="125">
        <v>16500</v>
      </c>
      <c r="H69" s="126">
        <v>0</v>
      </c>
      <c r="I69" s="126">
        <v>25</v>
      </c>
      <c r="J69" s="126">
        <v>473.55</v>
      </c>
      <c r="K69" s="126">
        <v>501.6</v>
      </c>
      <c r="L69" s="126">
        <v>0</v>
      </c>
      <c r="M69" s="126">
        <f t="shared" si="5"/>
        <v>1000.1500000000001</v>
      </c>
      <c r="N69" s="127">
        <f t="shared" si="6"/>
        <v>15499.85</v>
      </c>
    </row>
    <row r="70" spans="1:17" ht="33.75" customHeight="1" x14ac:dyDescent="0.45">
      <c r="A70" s="9">
        <v>63</v>
      </c>
      <c r="B70" s="114" t="s">
        <v>93</v>
      </c>
      <c r="C70" s="114" t="s">
        <v>212</v>
      </c>
      <c r="D70" s="114" t="s">
        <v>83</v>
      </c>
      <c r="E70" s="114" t="s">
        <v>19</v>
      </c>
      <c r="F70" s="114" t="s">
        <v>194</v>
      </c>
      <c r="G70" s="125">
        <v>15000</v>
      </c>
      <c r="H70" s="126">
        <v>0</v>
      </c>
      <c r="I70" s="126">
        <v>25</v>
      </c>
      <c r="J70" s="126">
        <v>430.5</v>
      </c>
      <c r="K70" s="126">
        <v>456</v>
      </c>
      <c r="L70" s="126">
        <v>0</v>
      </c>
      <c r="M70" s="126">
        <f t="shared" si="5"/>
        <v>911.5</v>
      </c>
      <c r="N70" s="127">
        <f t="shared" si="6"/>
        <v>14088.5</v>
      </c>
    </row>
    <row r="71" spans="1:17" ht="33.75" customHeight="1" x14ac:dyDescent="0.45">
      <c r="A71" s="9">
        <v>64</v>
      </c>
      <c r="B71" s="114" t="s">
        <v>94</v>
      </c>
      <c r="C71" s="114" t="s">
        <v>212</v>
      </c>
      <c r="D71" s="114" t="s">
        <v>83</v>
      </c>
      <c r="E71" s="114" t="s">
        <v>19</v>
      </c>
      <c r="F71" s="114" t="s">
        <v>194</v>
      </c>
      <c r="G71" s="125">
        <v>15000</v>
      </c>
      <c r="H71" s="126">
        <v>0</v>
      </c>
      <c r="I71" s="126">
        <v>25</v>
      </c>
      <c r="J71" s="126">
        <v>430.5</v>
      </c>
      <c r="K71" s="126">
        <v>456</v>
      </c>
      <c r="L71" s="126">
        <v>0</v>
      </c>
      <c r="M71" s="126">
        <v>911.5</v>
      </c>
      <c r="N71" s="127">
        <f t="shared" si="6"/>
        <v>14088.5</v>
      </c>
    </row>
    <row r="72" spans="1:17" ht="33.75" customHeight="1" x14ac:dyDescent="0.45">
      <c r="A72" s="9">
        <v>65</v>
      </c>
      <c r="B72" s="114" t="s">
        <v>95</v>
      </c>
      <c r="C72" s="114" t="s">
        <v>212</v>
      </c>
      <c r="D72" s="114" t="s">
        <v>83</v>
      </c>
      <c r="E72" s="114" t="s">
        <v>19</v>
      </c>
      <c r="F72" s="114" t="s">
        <v>194</v>
      </c>
      <c r="G72" s="125">
        <v>15000</v>
      </c>
      <c r="H72" s="126">
        <v>0</v>
      </c>
      <c r="I72" s="126">
        <v>25</v>
      </c>
      <c r="J72" s="126">
        <v>430.5</v>
      </c>
      <c r="K72" s="126">
        <v>456</v>
      </c>
      <c r="L72" s="126">
        <v>0</v>
      </c>
      <c r="M72" s="126">
        <f t="shared" ref="M72:M83" si="8">+H72+I72+J72+K72+L72</f>
        <v>911.5</v>
      </c>
      <c r="N72" s="127">
        <f t="shared" ref="N72:N83" si="9">+G72-M72</f>
        <v>14088.5</v>
      </c>
    </row>
    <row r="73" spans="1:17" ht="33.75" customHeight="1" x14ac:dyDescent="0.45">
      <c r="A73" s="9">
        <v>66</v>
      </c>
      <c r="B73" s="114" t="s">
        <v>91</v>
      </c>
      <c r="C73" s="114" t="s">
        <v>212</v>
      </c>
      <c r="D73" s="114" t="s">
        <v>83</v>
      </c>
      <c r="E73" s="114" t="s">
        <v>19</v>
      </c>
      <c r="F73" s="114" t="s">
        <v>194</v>
      </c>
      <c r="G73" s="173">
        <v>15000</v>
      </c>
      <c r="H73" s="127">
        <v>0</v>
      </c>
      <c r="I73" s="127">
        <v>25</v>
      </c>
      <c r="J73" s="127">
        <v>430.5</v>
      </c>
      <c r="K73" s="127">
        <v>456</v>
      </c>
      <c r="L73" s="127">
        <v>0</v>
      </c>
      <c r="M73" s="127">
        <f t="shared" si="8"/>
        <v>911.5</v>
      </c>
      <c r="N73" s="127">
        <f t="shared" si="9"/>
        <v>14088.5</v>
      </c>
    </row>
    <row r="74" spans="1:17" ht="33.75" customHeight="1" x14ac:dyDescent="0.45">
      <c r="A74" s="9">
        <v>67</v>
      </c>
      <c r="B74" s="114" t="s">
        <v>96</v>
      </c>
      <c r="C74" s="114" t="s">
        <v>212</v>
      </c>
      <c r="D74" s="114" t="s">
        <v>83</v>
      </c>
      <c r="E74" s="114" t="s">
        <v>19</v>
      </c>
      <c r="F74" s="114" t="s">
        <v>194</v>
      </c>
      <c r="G74" s="173">
        <v>15000</v>
      </c>
      <c r="H74" s="127">
        <v>0</v>
      </c>
      <c r="I74" s="127">
        <v>25</v>
      </c>
      <c r="J74" s="127">
        <v>430.5</v>
      </c>
      <c r="K74" s="127">
        <v>456</v>
      </c>
      <c r="L74" s="127">
        <v>0</v>
      </c>
      <c r="M74" s="127">
        <f t="shared" si="8"/>
        <v>911.5</v>
      </c>
      <c r="N74" s="127">
        <f t="shared" si="9"/>
        <v>14088.5</v>
      </c>
    </row>
    <row r="75" spans="1:17" ht="33.75" customHeight="1" x14ac:dyDescent="0.45">
      <c r="A75" s="9">
        <v>68</v>
      </c>
      <c r="B75" s="114" t="s">
        <v>92</v>
      </c>
      <c r="C75" s="114" t="s">
        <v>212</v>
      </c>
      <c r="D75" s="114" t="s">
        <v>83</v>
      </c>
      <c r="E75" s="114" t="s">
        <v>19</v>
      </c>
      <c r="F75" s="114" t="s">
        <v>194</v>
      </c>
      <c r="G75" s="125">
        <v>15000</v>
      </c>
      <c r="H75" s="126">
        <v>0</v>
      </c>
      <c r="I75" s="126">
        <v>25</v>
      </c>
      <c r="J75" s="126">
        <v>430.5</v>
      </c>
      <c r="K75" s="126">
        <v>456</v>
      </c>
      <c r="L75" s="126">
        <v>0</v>
      </c>
      <c r="M75" s="126">
        <f t="shared" si="8"/>
        <v>911.5</v>
      </c>
      <c r="N75" s="127">
        <f t="shared" si="9"/>
        <v>14088.5</v>
      </c>
    </row>
    <row r="76" spans="1:17" ht="33.75" customHeight="1" x14ac:dyDescent="0.45">
      <c r="A76" s="9">
        <v>69</v>
      </c>
      <c r="B76" s="114" t="s">
        <v>206</v>
      </c>
      <c r="C76" s="114" t="s">
        <v>212</v>
      </c>
      <c r="D76" s="114" t="s">
        <v>83</v>
      </c>
      <c r="E76" s="114" t="s">
        <v>19</v>
      </c>
      <c r="F76" s="114" t="s">
        <v>194</v>
      </c>
      <c r="G76" s="173">
        <v>15000</v>
      </c>
      <c r="H76" s="127">
        <v>0</v>
      </c>
      <c r="I76" s="127">
        <v>25</v>
      </c>
      <c r="J76" s="127">
        <v>430.5</v>
      </c>
      <c r="K76" s="127">
        <v>456</v>
      </c>
      <c r="L76" s="127">
        <v>0</v>
      </c>
      <c r="M76" s="127">
        <f t="shared" si="8"/>
        <v>911.5</v>
      </c>
      <c r="N76" s="127">
        <f t="shared" si="9"/>
        <v>14088.5</v>
      </c>
    </row>
    <row r="77" spans="1:17" ht="33.75" customHeight="1" x14ac:dyDescent="0.45">
      <c r="A77" s="9">
        <v>70</v>
      </c>
      <c r="B77" s="114" t="s">
        <v>231</v>
      </c>
      <c r="C77" s="114" t="s">
        <v>212</v>
      </c>
      <c r="D77" s="114" t="s">
        <v>83</v>
      </c>
      <c r="E77" s="114" t="s">
        <v>19</v>
      </c>
      <c r="F77" s="114" t="s">
        <v>194</v>
      </c>
      <c r="G77" s="173">
        <v>15000</v>
      </c>
      <c r="H77" s="127">
        <v>0</v>
      </c>
      <c r="I77" s="127">
        <v>25</v>
      </c>
      <c r="J77" s="127">
        <v>430.5</v>
      </c>
      <c r="K77" s="127">
        <v>456</v>
      </c>
      <c r="L77" s="127">
        <v>0</v>
      </c>
      <c r="M77" s="127">
        <f t="shared" si="8"/>
        <v>911.5</v>
      </c>
      <c r="N77" s="127">
        <f t="shared" si="9"/>
        <v>14088.5</v>
      </c>
    </row>
    <row r="78" spans="1:17" ht="33.75" customHeight="1" x14ac:dyDescent="0.45">
      <c r="A78" s="9">
        <v>71</v>
      </c>
      <c r="B78" s="114" t="s">
        <v>232</v>
      </c>
      <c r="C78" s="114" t="s">
        <v>212</v>
      </c>
      <c r="D78" s="114" t="s">
        <v>83</v>
      </c>
      <c r="E78" s="114" t="s">
        <v>19</v>
      </c>
      <c r="F78" s="114" t="s">
        <v>194</v>
      </c>
      <c r="G78" s="173">
        <v>15000</v>
      </c>
      <c r="H78" s="127">
        <v>0</v>
      </c>
      <c r="I78" s="127">
        <v>25</v>
      </c>
      <c r="J78" s="127">
        <v>430.5</v>
      </c>
      <c r="K78" s="127">
        <v>456</v>
      </c>
      <c r="L78" s="127">
        <v>0</v>
      </c>
      <c r="M78" s="127">
        <f t="shared" si="8"/>
        <v>911.5</v>
      </c>
      <c r="N78" s="127">
        <f t="shared" si="9"/>
        <v>14088.5</v>
      </c>
    </row>
    <row r="79" spans="1:17" ht="33.75" customHeight="1" x14ac:dyDescent="0.45">
      <c r="A79" s="9">
        <v>72</v>
      </c>
      <c r="B79" s="114" t="s">
        <v>207</v>
      </c>
      <c r="C79" s="114" t="s">
        <v>212</v>
      </c>
      <c r="D79" s="114" t="s">
        <v>83</v>
      </c>
      <c r="E79" s="114" t="s">
        <v>19</v>
      </c>
      <c r="F79" s="114" t="s">
        <v>194</v>
      </c>
      <c r="G79" s="125">
        <v>15000</v>
      </c>
      <c r="H79" s="126">
        <v>0</v>
      </c>
      <c r="I79" s="126">
        <v>25</v>
      </c>
      <c r="J79" s="126">
        <v>430.5</v>
      </c>
      <c r="K79" s="126">
        <v>456</v>
      </c>
      <c r="L79" s="126">
        <v>0</v>
      </c>
      <c r="M79" s="126">
        <f t="shared" si="8"/>
        <v>911.5</v>
      </c>
      <c r="N79" s="127">
        <f t="shared" si="9"/>
        <v>14088.5</v>
      </c>
    </row>
    <row r="80" spans="1:17" ht="33.75" customHeight="1" x14ac:dyDescent="0.45">
      <c r="A80" s="9">
        <v>73</v>
      </c>
      <c r="B80" s="114" t="s">
        <v>208</v>
      </c>
      <c r="C80" s="114" t="s">
        <v>212</v>
      </c>
      <c r="D80" s="114" t="s">
        <v>83</v>
      </c>
      <c r="E80" s="114" t="s">
        <v>19</v>
      </c>
      <c r="F80" s="114" t="s">
        <v>194</v>
      </c>
      <c r="G80" s="125">
        <v>15000</v>
      </c>
      <c r="H80" s="126">
        <v>0</v>
      </c>
      <c r="I80" s="126">
        <v>25</v>
      </c>
      <c r="J80" s="126">
        <v>430.5</v>
      </c>
      <c r="K80" s="126">
        <v>456</v>
      </c>
      <c r="L80" s="126">
        <v>0</v>
      </c>
      <c r="M80" s="126">
        <f t="shared" si="8"/>
        <v>911.5</v>
      </c>
      <c r="N80" s="127">
        <f t="shared" si="9"/>
        <v>14088.5</v>
      </c>
    </row>
    <row r="81" spans="1:17" ht="33.75" customHeight="1" x14ac:dyDescent="0.45">
      <c r="A81" s="9">
        <v>74</v>
      </c>
      <c r="B81" s="114" t="s">
        <v>233</v>
      </c>
      <c r="C81" s="114" t="s">
        <v>212</v>
      </c>
      <c r="D81" s="114" t="s">
        <v>83</v>
      </c>
      <c r="E81" s="114" t="s">
        <v>19</v>
      </c>
      <c r="F81" s="114" t="s">
        <v>194</v>
      </c>
      <c r="G81" s="125">
        <v>15000</v>
      </c>
      <c r="H81" s="127">
        <v>0</v>
      </c>
      <c r="I81" s="127">
        <v>25</v>
      </c>
      <c r="J81" s="127">
        <v>430.5</v>
      </c>
      <c r="K81" s="127">
        <v>456</v>
      </c>
      <c r="L81" s="127">
        <v>0</v>
      </c>
      <c r="M81" s="126">
        <f t="shared" si="8"/>
        <v>911.5</v>
      </c>
      <c r="N81" s="127">
        <f t="shared" si="9"/>
        <v>14088.5</v>
      </c>
    </row>
    <row r="82" spans="1:17" ht="33.75" customHeight="1" x14ac:dyDescent="0.45">
      <c r="A82" s="9">
        <v>75</v>
      </c>
      <c r="B82" s="114" t="s">
        <v>246</v>
      </c>
      <c r="C82" s="114" t="s">
        <v>212</v>
      </c>
      <c r="D82" s="114" t="s">
        <v>83</v>
      </c>
      <c r="E82" s="114" t="s">
        <v>19</v>
      </c>
      <c r="F82" s="114" t="s">
        <v>194</v>
      </c>
      <c r="G82" s="125">
        <v>15000</v>
      </c>
      <c r="H82" s="127">
        <v>0</v>
      </c>
      <c r="I82" s="127">
        <v>25</v>
      </c>
      <c r="J82" s="127">
        <v>430.5</v>
      </c>
      <c r="K82" s="127">
        <v>456</v>
      </c>
      <c r="L82" s="127">
        <v>0</v>
      </c>
      <c r="M82" s="126">
        <f t="shared" si="8"/>
        <v>911.5</v>
      </c>
      <c r="N82" s="127">
        <f t="shared" si="9"/>
        <v>14088.5</v>
      </c>
    </row>
    <row r="83" spans="1:17" ht="33.75" customHeight="1" x14ac:dyDescent="0.45">
      <c r="A83" s="9">
        <v>76</v>
      </c>
      <c r="B83" s="114" t="s">
        <v>97</v>
      </c>
      <c r="C83" s="114" t="s">
        <v>212</v>
      </c>
      <c r="D83" s="114" t="s">
        <v>83</v>
      </c>
      <c r="E83" s="114" t="s">
        <v>19</v>
      </c>
      <c r="F83" s="114" t="s">
        <v>194</v>
      </c>
      <c r="G83" s="173">
        <v>12000</v>
      </c>
      <c r="H83" s="127">
        <v>0</v>
      </c>
      <c r="I83" s="127">
        <v>25</v>
      </c>
      <c r="J83" s="127">
        <v>344.4</v>
      </c>
      <c r="K83" s="127">
        <v>364.8</v>
      </c>
      <c r="L83" s="190">
        <v>5030</v>
      </c>
      <c r="M83" s="127">
        <f t="shared" si="8"/>
        <v>5764.2</v>
      </c>
      <c r="N83" s="127">
        <f t="shared" si="9"/>
        <v>6235.8</v>
      </c>
    </row>
    <row r="84" spans="1:17" ht="33.75" customHeight="1" x14ac:dyDescent="0.45">
      <c r="A84" s="169" t="s">
        <v>197</v>
      </c>
      <c r="B84" s="170"/>
      <c r="C84" s="170"/>
      <c r="D84" s="170"/>
      <c r="E84" s="170"/>
      <c r="F84" s="171"/>
      <c r="G84" s="136">
        <f t="shared" ref="G84:N84" si="10">SUM(G8:G83)</f>
        <v>2683541.5</v>
      </c>
      <c r="H84" s="135">
        <f t="shared" si="10"/>
        <v>111685.27999999997</v>
      </c>
      <c r="I84" s="135">
        <f t="shared" si="10"/>
        <v>1900</v>
      </c>
      <c r="J84" s="135">
        <f t="shared" si="10"/>
        <v>77017.649999999994</v>
      </c>
      <c r="K84" s="135">
        <f t="shared" si="10"/>
        <v>79227.469999999987</v>
      </c>
      <c r="L84" s="124">
        <f t="shared" si="10"/>
        <v>44482.09</v>
      </c>
      <c r="M84" s="124">
        <f t="shared" si="10"/>
        <v>314312.49000000005</v>
      </c>
      <c r="N84" s="124">
        <f t="shared" si="10"/>
        <v>2369229.0099999998</v>
      </c>
    </row>
    <row r="86" spans="1:17" ht="33.75" customHeight="1" x14ac:dyDescent="0.45">
      <c r="A86" s="14"/>
      <c r="B86" s="105"/>
      <c r="C86" s="105"/>
      <c r="D86" s="105"/>
      <c r="E86" s="105"/>
      <c r="F86" s="105"/>
      <c r="G86" s="137"/>
      <c r="H86" s="119"/>
      <c r="I86" s="119"/>
      <c r="J86" s="119"/>
      <c r="K86" s="119"/>
      <c r="L86" s="130"/>
      <c r="M86" s="130"/>
      <c r="N86" s="130"/>
    </row>
    <row r="87" spans="1:17" ht="33.75" customHeight="1" x14ac:dyDescent="0.45">
      <c r="A87" s="18"/>
      <c r="B87" s="105"/>
      <c r="C87" s="105"/>
      <c r="D87" s="105"/>
      <c r="E87" s="105"/>
      <c r="F87" s="105"/>
      <c r="G87" s="138"/>
      <c r="H87" s="120"/>
      <c r="I87" s="120"/>
      <c r="J87" s="120"/>
      <c r="K87" s="121"/>
      <c r="L87" s="131"/>
      <c r="M87" s="131"/>
      <c r="N87" s="134"/>
    </row>
    <row r="88" spans="1:17" ht="33.75" customHeight="1" thickBot="1" x14ac:dyDescent="0.55000000000000004">
      <c r="A88" s="18"/>
      <c r="B88" s="75"/>
      <c r="C88" s="105"/>
      <c r="D88" s="105"/>
      <c r="E88" s="105"/>
      <c r="F88" s="105"/>
      <c r="G88" s="138"/>
      <c r="H88" s="140"/>
      <c r="I88" s="140"/>
      <c r="J88" s="140"/>
      <c r="K88" s="121"/>
      <c r="L88" s="131"/>
      <c r="M88" s="131"/>
      <c r="N88" s="134"/>
    </row>
    <row r="89" spans="1:17" ht="33.75" customHeight="1" x14ac:dyDescent="0.5">
      <c r="A89" s="14"/>
      <c r="B89" s="148" t="s">
        <v>98</v>
      </c>
      <c r="C89" s="163"/>
      <c r="D89" s="163"/>
      <c r="E89" s="163"/>
      <c r="F89" s="163"/>
      <c r="G89" s="164"/>
      <c r="H89" s="165" t="s">
        <v>99</v>
      </c>
      <c r="I89" s="165"/>
      <c r="J89" s="165"/>
      <c r="K89" s="121"/>
      <c r="L89" s="131"/>
      <c r="M89" s="131"/>
      <c r="N89" s="134"/>
    </row>
    <row r="90" spans="1:17" ht="33.75" customHeight="1" x14ac:dyDescent="0.5">
      <c r="B90" s="148" t="s">
        <v>198</v>
      </c>
      <c r="C90" s="166"/>
      <c r="D90" s="166"/>
      <c r="E90" s="166"/>
      <c r="F90" s="166"/>
      <c r="G90" s="167"/>
      <c r="H90" s="165" t="s">
        <v>100</v>
      </c>
      <c r="I90" s="165"/>
      <c r="J90" s="168"/>
      <c r="L90" s="132"/>
      <c r="M90" s="132"/>
    </row>
    <row r="91" spans="1:17" ht="33.75" customHeight="1" x14ac:dyDescent="0.35">
      <c r="B91" s="166"/>
      <c r="C91" s="166"/>
      <c r="D91" s="166"/>
      <c r="E91" s="166"/>
      <c r="F91" s="166"/>
      <c r="G91" s="167"/>
      <c r="H91" s="166"/>
      <c r="I91" s="166"/>
      <c r="J91" s="166"/>
      <c r="L91" s="132"/>
      <c r="M91" s="132"/>
      <c r="P91" s="122"/>
      <c r="Q91" s="122"/>
    </row>
    <row r="92" spans="1:17" ht="33.75" customHeight="1" x14ac:dyDescent="0.25">
      <c r="O92" s="122"/>
      <c r="P92" s="122"/>
      <c r="Q92" s="122"/>
    </row>
  </sheetData>
  <sortState xmlns:xlrd2="http://schemas.microsoft.com/office/spreadsheetml/2017/richdata2" ref="A8:N83">
    <sortCondition descending="1" ref="G83"/>
  </sortState>
  <mergeCells count="4">
    <mergeCell ref="A3:N3"/>
    <mergeCell ref="A4:N4"/>
    <mergeCell ref="A5:N5"/>
    <mergeCell ref="A1:O1"/>
  </mergeCells>
  <printOptions horizontalCentered="1" verticalCentered="1"/>
  <pageMargins left="0.18" right="0.23622047244094491" top="0.42" bottom="0.55118110236220474" header="0.21" footer="0.31496062992125984"/>
  <pageSetup paperSize="5" scale="35" fitToHeight="0" orientation="landscape" r:id="rId1"/>
  <rowBreaks count="2" manualBreakCount="2">
    <brk id="47" max="14" man="1"/>
    <brk id="9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5"/>
  <sheetViews>
    <sheetView view="pageBreakPreview" zoomScale="59" zoomScaleNormal="59" zoomScaleSheetLayoutView="59" zoomScalePageLayoutView="39" workbookViewId="0">
      <selection activeCell="C15" sqref="C15"/>
    </sheetView>
  </sheetViews>
  <sheetFormatPr baseColWidth="10" defaultColWidth="9.140625" defaultRowHeight="15" x14ac:dyDescent="0.25"/>
  <cols>
    <col min="1" max="1" width="6.42578125" customWidth="1"/>
    <col min="2" max="2" width="63.85546875" customWidth="1"/>
    <col min="3" max="3" width="92.140625" customWidth="1"/>
    <col min="4" max="4" width="55.5703125" customWidth="1"/>
    <col min="5" max="5" width="19.5703125" customWidth="1"/>
    <col min="6" max="6" width="19.42578125" customWidth="1"/>
    <col min="7" max="7" width="24.7109375" customWidth="1"/>
    <col min="8" max="8" width="16.28515625" customWidth="1"/>
    <col min="9" max="9" width="18.85546875" customWidth="1"/>
    <col min="10" max="10" width="19.28515625" customWidth="1"/>
    <col min="11" max="11" width="19.5703125" customWidth="1"/>
    <col min="12" max="12" width="20.85546875" customWidth="1"/>
    <col min="13" max="13" width="22.85546875" customWidth="1"/>
    <col min="14" max="14" width="26.7109375" customWidth="1"/>
  </cols>
  <sheetData>
    <row r="1" spans="1:14" s="1" customFormat="1" ht="27" x14ac:dyDescent="0.5">
      <c r="A1" s="205"/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</row>
    <row r="2" spans="1:14" s="1" customFormat="1" ht="14.25" customHeight="1" x14ac:dyDescent="0.5">
      <c r="A2" s="205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"/>
    </row>
    <row r="3" spans="1:14" s="1" customFormat="1" ht="11.25" customHeight="1" x14ac:dyDescent="0.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s="1" customFormat="1" ht="27" x14ac:dyDescent="0.5">
      <c r="A4" s="201" t="s">
        <v>0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</row>
    <row r="5" spans="1:14" s="1" customFormat="1" ht="27" customHeight="1" x14ac:dyDescent="0.5">
      <c r="A5" s="204" t="s">
        <v>348</v>
      </c>
      <c r="B5" s="204"/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</row>
    <row r="6" spans="1:14" s="1" customFormat="1" ht="27" x14ac:dyDescent="0.5">
      <c r="A6" s="201" t="s">
        <v>226</v>
      </c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1"/>
    </row>
    <row r="7" spans="1:14" s="1" customFormat="1" ht="27" x14ac:dyDescent="0.5">
      <c r="A7" s="206"/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</row>
    <row r="8" spans="1:14" s="1" customFormat="1" ht="45.75" x14ac:dyDescent="0.5">
      <c r="A8" s="5" t="s">
        <v>1</v>
      </c>
      <c r="B8" s="6" t="s">
        <v>2</v>
      </c>
      <c r="C8" s="6" t="s">
        <v>3</v>
      </c>
      <c r="D8" s="6" t="s">
        <v>4</v>
      </c>
      <c r="E8" s="7" t="s">
        <v>5</v>
      </c>
      <c r="F8" s="7" t="s">
        <v>192</v>
      </c>
      <c r="G8" s="7" t="s">
        <v>196</v>
      </c>
      <c r="H8" s="6" t="s">
        <v>6</v>
      </c>
      <c r="I8" s="7" t="s">
        <v>7</v>
      </c>
      <c r="J8" s="6" t="s">
        <v>8</v>
      </c>
      <c r="K8" s="7" t="s">
        <v>9</v>
      </c>
      <c r="L8" s="7" t="s">
        <v>10</v>
      </c>
      <c r="M8" s="7" t="s">
        <v>11</v>
      </c>
      <c r="N8" s="6" t="s">
        <v>12</v>
      </c>
    </row>
    <row r="9" spans="1:14" s="4" customFormat="1" ht="22.5" x14ac:dyDescent="0.45">
      <c r="A9" s="9">
        <v>1</v>
      </c>
      <c r="B9" s="11" t="s">
        <v>108</v>
      </c>
      <c r="C9" s="11" t="s">
        <v>238</v>
      </c>
      <c r="D9" s="11" t="s">
        <v>109</v>
      </c>
      <c r="E9" s="11" t="s">
        <v>19</v>
      </c>
      <c r="F9" s="11" t="s">
        <v>194</v>
      </c>
      <c r="G9" s="12">
        <v>60000</v>
      </c>
      <c r="H9" s="12">
        <v>3486.65</v>
      </c>
      <c r="I9" s="12">
        <v>25</v>
      </c>
      <c r="J9" s="12">
        <v>1722</v>
      </c>
      <c r="K9" s="12">
        <v>1824</v>
      </c>
      <c r="L9" s="12">
        <v>0</v>
      </c>
      <c r="M9" s="12">
        <f t="shared" ref="M9:M50" si="0">+H9+I9+J9+K9+L9</f>
        <v>7057.65</v>
      </c>
      <c r="N9" s="12">
        <f t="shared" ref="N9:N50" si="1">+G9-M9</f>
        <v>52942.35</v>
      </c>
    </row>
    <row r="10" spans="1:14" s="8" customFormat="1" ht="28.5" customHeight="1" x14ac:dyDescent="0.45">
      <c r="A10" s="9">
        <v>2</v>
      </c>
      <c r="B10" s="114" t="s">
        <v>113</v>
      </c>
      <c r="C10" s="114" t="s">
        <v>320</v>
      </c>
      <c r="D10" s="114" t="s">
        <v>114</v>
      </c>
      <c r="E10" s="114" t="s">
        <v>27</v>
      </c>
      <c r="F10" s="11" t="s">
        <v>194</v>
      </c>
      <c r="G10" s="12">
        <v>60000</v>
      </c>
      <c r="H10" s="12">
        <v>3486.65</v>
      </c>
      <c r="I10" s="12">
        <v>25</v>
      </c>
      <c r="J10" s="12">
        <v>1722</v>
      </c>
      <c r="K10" s="12">
        <v>1824</v>
      </c>
      <c r="L10" s="12">
        <v>2352.71</v>
      </c>
      <c r="M10" s="12">
        <f t="shared" si="0"/>
        <v>9410.36</v>
      </c>
      <c r="N10" s="12">
        <f t="shared" si="1"/>
        <v>50589.64</v>
      </c>
    </row>
    <row r="11" spans="1:14" s="4" customFormat="1" ht="27" customHeight="1" x14ac:dyDescent="0.45">
      <c r="A11" s="9">
        <v>3</v>
      </c>
      <c r="B11" s="114" t="s">
        <v>275</v>
      </c>
      <c r="C11" s="114" t="s">
        <v>327</v>
      </c>
      <c r="D11" s="114" t="s">
        <v>26</v>
      </c>
      <c r="E11" s="114" t="s">
        <v>19</v>
      </c>
      <c r="F11" s="11" t="s">
        <v>193</v>
      </c>
      <c r="G11" s="12">
        <v>60000</v>
      </c>
      <c r="H11" s="12">
        <v>3486.65</v>
      </c>
      <c r="I11" s="12">
        <v>25</v>
      </c>
      <c r="J11" s="12">
        <v>1722</v>
      </c>
      <c r="K11" s="12">
        <v>1824</v>
      </c>
      <c r="L11" s="12">
        <v>0</v>
      </c>
      <c r="M11" s="12">
        <f t="shared" si="0"/>
        <v>7057.65</v>
      </c>
      <c r="N11" s="12">
        <f t="shared" si="1"/>
        <v>52942.35</v>
      </c>
    </row>
    <row r="12" spans="1:14" ht="27" customHeight="1" x14ac:dyDescent="0.45">
      <c r="A12" s="9">
        <v>4</v>
      </c>
      <c r="B12" s="114" t="s">
        <v>115</v>
      </c>
      <c r="C12" s="114" t="s">
        <v>217</v>
      </c>
      <c r="D12" s="114" t="s">
        <v>162</v>
      </c>
      <c r="E12" s="114" t="s">
        <v>27</v>
      </c>
      <c r="F12" s="11" t="s">
        <v>193</v>
      </c>
      <c r="G12" s="12">
        <v>55000</v>
      </c>
      <c r="H12" s="12">
        <v>2559.6799999999998</v>
      </c>
      <c r="I12" s="12">
        <v>25</v>
      </c>
      <c r="J12" s="12">
        <v>1578.5</v>
      </c>
      <c r="K12" s="12">
        <v>1672</v>
      </c>
      <c r="L12" s="12">
        <v>2400</v>
      </c>
      <c r="M12" s="12">
        <f t="shared" si="0"/>
        <v>8235.18</v>
      </c>
      <c r="N12" s="12">
        <f t="shared" si="1"/>
        <v>46764.82</v>
      </c>
    </row>
    <row r="13" spans="1:14" ht="27" customHeight="1" x14ac:dyDescent="0.45">
      <c r="A13" s="9">
        <v>5</v>
      </c>
      <c r="B13" s="114" t="s">
        <v>273</v>
      </c>
      <c r="C13" s="114" t="s">
        <v>217</v>
      </c>
      <c r="D13" s="114" t="s">
        <v>117</v>
      </c>
      <c r="E13" s="114" t="s">
        <v>27</v>
      </c>
      <c r="F13" s="11" t="s">
        <v>193</v>
      </c>
      <c r="G13" s="12">
        <v>55000</v>
      </c>
      <c r="H13" s="12">
        <v>2559.6799999999998</v>
      </c>
      <c r="I13" s="12">
        <v>25</v>
      </c>
      <c r="J13" s="12">
        <v>1578.5</v>
      </c>
      <c r="K13" s="12">
        <v>1672</v>
      </c>
      <c r="L13" s="12">
        <v>2100</v>
      </c>
      <c r="M13" s="12">
        <f t="shared" si="0"/>
        <v>7935.18</v>
      </c>
      <c r="N13" s="12">
        <f t="shared" si="1"/>
        <v>47064.82</v>
      </c>
    </row>
    <row r="14" spans="1:14" ht="27" customHeight="1" x14ac:dyDescent="0.45">
      <c r="A14" s="9">
        <v>6</v>
      </c>
      <c r="B14" s="114" t="s">
        <v>118</v>
      </c>
      <c r="C14" s="114" t="s">
        <v>217</v>
      </c>
      <c r="D14" s="114" t="s">
        <v>117</v>
      </c>
      <c r="E14" s="114" t="s">
        <v>27</v>
      </c>
      <c r="F14" s="11" t="s">
        <v>194</v>
      </c>
      <c r="G14" s="12">
        <v>50000</v>
      </c>
      <c r="H14" s="12">
        <v>1854</v>
      </c>
      <c r="I14" s="12">
        <v>25</v>
      </c>
      <c r="J14" s="12">
        <v>1435</v>
      </c>
      <c r="K14" s="12">
        <v>1520</v>
      </c>
      <c r="L14" s="12">
        <v>2100</v>
      </c>
      <c r="M14" s="12">
        <f t="shared" si="0"/>
        <v>6934</v>
      </c>
      <c r="N14" s="12">
        <f t="shared" si="1"/>
        <v>43066</v>
      </c>
    </row>
    <row r="15" spans="1:14" ht="27" customHeight="1" x14ac:dyDescent="0.45">
      <c r="A15" s="9">
        <v>7</v>
      </c>
      <c r="B15" s="114" t="s">
        <v>121</v>
      </c>
      <c r="C15" s="114" t="s">
        <v>238</v>
      </c>
      <c r="D15" s="114" t="s">
        <v>248</v>
      </c>
      <c r="E15" s="114" t="s">
        <v>27</v>
      </c>
      <c r="F15" s="11" t="s">
        <v>194</v>
      </c>
      <c r="G15" s="12">
        <v>50000</v>
      </c>
      <c r="H15" s="12">
        <v>1854</v>
      </c>
      <c r="I15" s="12">
        <v>25</v>
      </c>
      <c r="J15" s="12">
        <v>1435</v>
      </c>
      <c r="K15" s="12">
        <v>1520</v>
      </c>
      <c r="L15" s="12">
        <v>0</v>
      </c>
      <c r="M15" s="12">
        <f t="shared" si="0"/>
        <v>4834</v>
      </c>
      <c r="N15" s="12">
        <f t="shared" si="1"/>
        <v>45166</v>
      </c>
    </row>
    <row r="16" spans="1:14" ht="27" customHeight="1" x14ac:dyDescent="0.45">
      <c r="A16" s="9">
        <v>8</v>
      </c>
      <c r="B16" s="114" t="s">
        <v>274</v>
      </c>
      <c r="C16" s="114" t="s">
        <v>217</v>
      </c>
      <c r="D16" s="114" t="s">
        <v>117</v>
      </c>
      <c r="E16" s="114" t="s">
        <v>27</v>
      </c>
      <c r="F16" s="11" t="s">
        <v>193</v>
      </c>
      <c r="G16" s="12">
        <v>50000</v>
      </c>
      <c r="H16" s="12">
        <v>1854</v>
      </c>
      <c r="I16" s="12">
        <v>25</v>
      </c>
      <c r="J16" s="12">
        <v>1435</v>
      </c>
      <c r="K16" s="12">
        <v>1520</v>
      </c>
      <c r="L16" s="12">
        <v>400</v>
      </c>
      <c r="M16" s="12">
        <f t="shared" si="0"/>
        <v>5234</v>
      </c>
      <c r="N16" s="12">
        <f t="shared" si="1"/>
        <v>44766</v>
      </c>
    </row>
    <row r="17" spans="1:14" ht="27" customHeight="1" x14ac:dyDescent="0.45">
      <c r="A17" s="9">
        <v>9</v>
      </c>
      <c r="B17" s="114" t="s">
        <v>101</v>
      </c>
      <c r="C17" s="114" t="s">
        <v>276</v>
      </c>
      <c r="D17" s="114" t="s">
        <v>38</v>
      </c>
      <c r="E17" s="114" t="s">
        <v>19</v>
      </c>
      <c r="F17" s="11" t="s">
        <v>193</v>
      </c>
      <c r="G17" s="12">
        <v>45000</v>
      </c>
      <c r="H17" s="12">
        <v>1148.33</v>
      </c>
      <c r="I17" s="12">
        <v>25</v>
      </c>
      <c r="J17" s="12">
        <v>1291.5</v>
      </c>
      <c r="K17" s="12">
        <v>1368</v>
      </c>
      <c r="L17" s="12">
        <v>0</v>
      </c>
      <c r="M17" s="12">
        <f t="shared" si="0"/>
        <v>3832.83</v>
      </c>
      <c r="N17" s="12">
        <f t="shared" si="1"/>
        <v>41167.17</v>
      </c>
    </row>
    <row r="18" spans="1:14" ht="27" customHeight="1" x14ac:dyDescent="0.45">
      <c r="A18" s="9">
        <v>10</v>
      </c>
      <c r="B18" s="114" t="s">
        <v>110</v>
      </c>
      <c r="C18" s="114" t="s">
        <v>238</v>
      </c>
      <c r="D18" s="114" t="s">
        <v>111</v>
      </c>
      <c r="E18" s="114" t="s">
        <v>27</v>
      </c>
      <c r="F18" s="11" t="s">
        <v>193</v>
      </c>
      <c r="G18" s="12">
        <v>45000</v>
      </c>
      <c r="H18" s="12">
        <v>1148.33</v>
      </c>
      <c r="I18" s="12">
        <v>25</v>
      </c>
      <c r="J18" s="12">
        <v>1291.5</v>
      </c>
      <c r="K18" s="12">
        <v>1368</v>
      </c>
      <c r="L18" s="12">
        <v>0</v>
      </c>
      <c r="M18" s="12">
        <f t="shared" si="0"/>
        <v>3832.83</v>
      </c>
      <c r="N18" s="12">
        <f t="shared" si="1"/>
        <v>41167.17</v>
      </c>
    </row>
    <row r="19" spans="1:14" ht="27" customHeight="1" x14ac:dyDescent="0.45">
      <c r="A19" s="9">
        <v>11</v>
      </c>
      <c r="B19" s="114" t="s">
        <v>112</v>
      </c>
      <c r="C19" s="114" t="s">
        <v>238</v>
      </c>
      <c r="D19" s="114" t="s">
        <v>111</v>
      </c>
      <c r="E19" s="114" t="s">
        <v>19</v>
      </c>
      <c r="F19" s="11" t="s">
        <v>194</v>
      </c>
      <c r="G19" s="12">
        <v>45000</v>
      </c>
      <c r="H19" s="12">
        <v>1148.33</v>
      </c>
      <c r="I19" s="12">
        <v>25</v>
      </c>
      <c r="J19" s="12">
        <v>1291.5</v>
      </c>
      <c r="K19" s="12">
        <v>1368</v>
      </c>
      <c r="L19" s="12">
        <v>9692.86</v>
      </c>
      <c r="M19" s="12">
        <f t="shared" si="0"/>
        <v>13525.69</v>
      </c>
      <c r="N19" s="12">
        <f t="shared" si="1"/>
        <v>31474.309999999998</v>
      </c>
    </row>
    <row r="20" spans="1:14" s="78" customFormat="1" ht="27" customHeight="1" x14ac:dyDescent="0.45">
      <c r="A20" s="9">
        <v>12</v>
      </c>
      <c r="B20" s="114" t="s">
        <v>137</v>
      </c>
      <c r="C20" s="114" t="s">
        <v>249</v>
      </c>
      <c r="D20" s="114" t="s">
        <v>318</v>
      </c>
      <c r="E20" s="114" t="s">
        <v>19</v>
      </c>
      <c r="F20" s="114" t="s">
        <v>193</v>
      </c>
      <c r="G20" s="116">
        <v>45000</v>
      </c>
      <c r="H20" s="116">
        <v>1148.33</v>
      </c>
      <c r="I20" s="116">
        <v>25</v>
      </c>
      <c r="J20" s="116">
        <v>1291.5</v>
      </c>
      <c r="K20" s="116">
        <v>1368</v>
      </c>
      <c r="L20" s="116">
        <v>350</v>
      </c>
      <c r="M20" s="116">
        <f>+H20+I20+J20+K20+L20</f>
        <v>4182.83</v>
      </c>
      <c r="N20" s="116">
        <f>+G20-M20</f>
        <v>40817.17</v>
      </c>
    </row>
    <row r="21" spans="1:14" s="78" customFormat="1" ht="27" customHeight="1" x14ac:dyDescent="0.45">
      <c r="A21" s="9">
        <v>13</v>
      </c>
      <c r="B21" s="114" t="s">
        <v>291</v>
      </c>
      <c r="C21" s="114" t="s">
        <v>217</v>
      </c>
      <c r="D21" s="114" t="s">
        <v>60</v>
      </c>
      <c r="E21" s="114" t="s">
        <v>19</v>
      </c>
      <c r="F21" s="114" t="s">
        <v>193</v>
      </c>
      <c r="G21" s="116">
        <v>45000</v>
      </c>
      <c r="H21" s="116">
        <v>1148.33</v>
      </c>
      <c r="I21" s="116">
        <v>25</v>
      </c>
      <c r="J21" s="116">
        <v>1291.5</v>
      </c>
      <c r="K21" s="116">
        <v>1368</v>
      </c>
      <c r="L21" s="116">
        <v>0</v>
      </c>
      <c r="M21" s="116">
        <f>+H21+I21+J21+K21+L21</f>
        <v>3832.83</v>
      </c>
      <c r="N21" s="116">
        <f>+G21-M21</f>
        <v>41167.17</v>
      </c>
    </row>
    <row r="22" spans="1:14" ht="27" customHeight="1" x14ac:dyDescent="0.45">
      <c r="A22" s="9">
        <v>14</v>
      </c>
      <c r="B22" s="114" t="s">
        <v>119</v>
      </c>
      <c r="C22" s="114" t="s">
        <v>217</v>
      </c>
      <c r="D22" s="114" t="s">
        <v>120</v>
      </c>
      <c r="E22" s="114" t="s">
        <v>27</v>
      </c>
      <c r="F22" s="11" t="s">
        <v>193</v>
      </c>
      <c r="G22" s="12">
        <v>35000</v>
      </c>
      <c r="H22" s="12">
        <v>0</v>
      </c>
      <c r="I22" s="12">
        <v>25</v>
      </c>
      <c r="J22" s="12">
        <v>1004.5</v>
      </c>
      <c r="K22" s="12">
        <v>1064</v>
      </c>
      <c r="L22" s="12">
        <v>0</v>
      </c>
      <c r="M22" s="12">
        <f t="shared" si="0"/>
        <v>2093.5</v>
      </c>
      <c r="N22" s="12">
        <f t="shared" si="1"/>
        <v>32906.5</v>
      </c>
    </row>
    <row r="23" spans="1:14" ht="27" customHeight="1" x14ac:dyDescent="0.45">
      <c r="A23" s="9">
        <v>15</v>
      </c>
      <c r="B23" s="114" t="s">
        <v>130</v>
      </c>
      <c r="C23" s="114" t="s">
        <v>217</v>
      </c>
      <c r="D23" s="114" t="s">
        <v>123</v>
      </c>
      <c r="E23" s="114" t="s">
        <v>19</v>
      </c>
      <c r="F23" s="11" t="s">
        <v>193</v>
      </c>
      <c r="G23" s="12">
        <v>35000</v>
      </c>
      <c r="H23" s="12">
        <v>0</v>
      </c>
      <c r="I23" s="12">
        <v>25</v>
      </c>
      <c r="J23" s="12">
        <v>1004.5</v>
      </c>
      <c r="K23" s="12">
        <v>1064</v>
      </c>
      <c r="L23" s="12">
        <v>0</v>
      </c>
      <c r="M23" s="12">
        <f t="shared" si="0"/>
        <v>2093.5</v>
      </c>
      <c r="N23" s="12">
        <f t="shared" si="1"/>
        <v>32906.5</v>
      </c>
    </row>
    <row r="24" spans="1:14" ht="27" customHeight="1" x14ac:dyDescent="0.45">
      <c r="A24" s="9">
        <v>16</v>
      </c>
      <c r="B24" s="114" t="s">
        <v>132</v>
      </c>
      <c r="C24" s="114" t="s">
        <v>217</v>
      </c>
      <c r="D24" s="114" t="s">
        <v>123</v>
      </c>
      <c r="E24" s="114" t="s">
        <v>19</v>
      </c>
      <c r="F24" s="11" t="s">
        <v>193</v>
      </c>
      <c r="G24" s="12">
        <v>35000</v>
      </c>
      <c r="H24" s="12">
        <v>0</v>
      </c>
      <c r="I24" s="12">
        <v>25</v>
      </c>
      <c r="J24" s="12">
        <v>1004.5</v>
      </c>
      <c r="K24" s="12">
        <v>1064</v>
      </c>
      <c r="L24" s="12">
        <v>10205.17</v>
      </c>
      <c r="M24" s="12">
        <f t="shared" si="0"/>
        <v>12298.67</v>
      </c>
      <c r="N24" s="12">
        <f t="shared" si="1"/>
        <v>22701.33</v>
      </c>
    </row>
    <row r="25" spans="1:14" ht="27" customHeight="1" x14ac:dyDescent="0.45">
      <c r="A25" s="9">
        <v>17</v>
      </c>
      <c r="B25" s="114" t="s">
        <v>133</v>
      </c>
      <c r="C25" s="114" t="s">
        <v>217</v>
      </c>
      <c r="D25" s="114" t="s">
        <v>134</v>
      </c>
      <c r="E25" s="114" t="s">
        <v>19</v>
      </c>
      <c r="F25" s="11" t="s">
        <v>194</v>
      </c>
      <c r="G25" s="12">
        <v>35000</v>
      </c>
      <c r="H25" s="12">
        <v>0</v>
      </c>
      <c r="I25" s="12">
        <v>25</v>
      </c>
      <c r="J25" s="12">
        <v>1004.5</v>
      </c>
      <c r="K25" s="12">
        <v>1064</v>
      </c>
      <c r="L25" s="12">
        <v>350</v>
      </c>
      <c r="M25" s="12">
        <f t="shared" si="0"/>
        <v>2443.5</v>
      </c>
      <c r="N25" s="12">
        <f t="shared" si="1"/>
        <v>32556.5</v>
      </c>
    </row>
    <row r="26" spans="1:14" ht="27" customHeight="1" x14ac:dyDescent="0.45">
      <c r="A26" s="9">
        <v>18</v>
      </c>
      <c r="B26" s="114" t="s">
        <v>135</v>
      </c>
      <c r="C26" s="114" t="s">
        <v>249</v>
      </c>
      <c r="D26" s="114" t="s">
        <v>60</v>
      </c>
      <c r="E26" s="114" t="s">
        <v>19</v>
      </c>
      <c r="F26" s="11" t="s">
        <v>193</v>
      </c>
      <c r="G26" s="12">
        <v>35000</v>
      </c>
      <c r="H26" s="12">
        <v>0</v>
      </c>
      <c r="I26" s="12">
        <v>25</v>
      </c>
      <c r="J26" s="12">
        <v>1004.5</v>
      </c>
      <c r="K26" s="12">
        <v>1064</v>
      </c>
      <c r="L26" s="12">
        <v>1862.45</v>
      </c>
      <c r="M26" s="12">
        <f t="shared" si="0"/>
        <v>3955.95</v>
      </c>
      <c r="N26" s="12">
        <f t="shared" si="1"/>
        <v>31044.05</v>
      </c>
    </row>
    <row r="27" spans="1:14" ht="27" customHeight="1" x14ac:dyDescent="0.45">
      <c r="A27" s="9">
        <v>19</v>
      </c>
      <c r="B27" s="114" t="s">
        <v>136</v>
      </c>
      <c r="C27" s="114" t="s">
        <v>217</v>
      </c>
      <c r="D27" s="114" t="s">
        <v>60</v>
      </c>
      <c r="E27" s="114" t="s">
        <v>19</v>
      </c>
      <c r="F27" s="11" t="s">
        <v>193</v>
      </c>
      <c r="G27" s="12">
        <v>35000</v>
      </c>
      <c r="H27" s="12">
        <v>0</v>
      </c>
      <c r="I27" s="12">
        <v>25</v>
      </c>
      <c r="J27" s="12">
        <v>1004.5</v>
      </c>
      <c r="K27" s="12">
        <v>1064</v>
      </c>
      <c r="L27" s="193">
        <v>6671.15</v>
      </c>
      <c r="M27" s="12">
        <f t="shared" si="0"/>
        <v>8764.65</v>
      </c>
      <c r="N27" s="12">
        <f t="shared" si="1"/>
        <v>26235.35</v>
      </c>
    </row>
    <row r="28" spans="1:14" ht="27" customHeight="1" x14ac:dyDescent="0.45">
      <c r="A28" s="9">
        <v>20</v>
      </c>
      <c r="B28" s="114" t="s">
        <v>139</v>
      </c>
      <c r="C28" s="114" t="s">
        <v>217</v>
      </c>
      <c r="D28" s="114" t="s">
        <v>60</v>
      </c>
      <c r="E28" s="114" t="s">
        <v>19</v>
      </c>
      <c r="F28" s="11" t="s">
        <v>193</v>
      </c>
      <c r="G28" s="12">
        <v>35000</v>
      </c>
      <c r="H28" s="12">
        <v>0</v>
      </c>
      <c r="I28" s="12">
        <v>25</v>
      </c>
      <c r="J28" s="12">
        <v>1004.5</v>
      </c>
      <c r="K28" s="12">
        <v>1064</v>
      </c>
      <c r="L28" s="12">
        <v>0</v>
      </c>
      <c r="M28" s="12">
        <f t="shared" si="0"/>
        <v>2093.5</v>
      </c>
      <c r="N28" s="12">
        <f t="shared" si="1"/>
        <v>32906.5</v>
      </c>
    </row>
    <row r="29" spans="1:14" ht="27" customHeight="1" x14ac:dyDescent="0.45">
      <c r="A29" s="9">
        <v>21</v>
      </c>
      <c r="B29" s="114" t="s">
        <v>103</v>
      </c>
      <c r="C29" s="114" t="s">
        <v>276</v>
      </c>
      <c r="D29" s="114" t="s">
        <v>123</v>
      </c>
      <c r="E29" s="114" t="s">
        <v>19</v>
      </c>
      <c r="F29" s="11" t="s">
        <v>193</v>
      </c>
      <c r="G29" s="12">
        <v>35000</v>
      </c>
      <c r="H29" s="12">
        <v>0</v>
      </c>
      <c r="I29" s="12">
        <v>25</v>
      </c>
      <c r="J29" s="12">
        <v>1004.5</v>
      </c>
      <c r="K29" s="12">
        <v>1064</v>
      </c>
      <c r="L29" s="12">
        <v>0</v>
      </c>
      <c r="M29" s="12">
        <f>+H29+I29+J29+K29+L29</f>
        <v>2093.5</v>
      </c>
      <c r="N29" s="12">
        <f>+G29-M29</f>
        <v>32906.5</v>
      </c>
    </row>
    <row r="30" spans="1:14" ht="27" customHeight="1" x14ac:dyDescent="0.45">
      <c r="A30" s="9">
        <v>22</v>
      </c>
      <c r="B30" s="114" t="s">
        <v>140</v>
      </c>
      <c r="C30" s="114" t="s">
        <v>239</v>
      </c>
      <c r="D30" s="114" t="s">
        <v>336</v>
      </c>
      <c r="E30" s="114" t="s">
        <v>19</v>
      </c>
      <c r="F30" s="11" t="s">
        <v>193</v>
      </c>
      <c r="G30" s="12">
        <v>30000</v>
      </c>
      <c r="H30" s="12">
        <v>0</v>
      </c>
      <c r="I30" s="12">
        <v>25</v>
      </c>
      <c r="J30" s="12">
        <v>861</v>
      </c>
      <c r="K30" s="12">
        <v>912</v>
      </c>
      <c r="L30" s="12">
        <v>0</v>
      </c>
      <c r="M30" s="12">
        <f t="shared" si="0"/>
        <v>1798</v>
      </c>
      <c r="N30" s="12">
        <f t="shared" si="1"/>
        <v>28202</v>
      </c>
    </row>
    <row r="31" spans="1:14" ht="27" customHeight="1" x14ac:dyDescent="0.45">
      <c r="A31" s="9">
        <v>23</v>
      </c>
      <c r="B31" s="114" t="s">
        <v>102</v>
      </c>
      <c r="C31" s="114" t="s">
        <v>238</v>
      </c>
      <c r="D31" s="114" t="s">
        <v>88</v>
      </c>
      <c r="E31" s="114" t="s">
        <v>19</v>
      </c>
      <c r="F31" s="11" t="s">
        <v>194</v>
      </c>
      <c r="G31" s="12">
        <v>25000</v>
      </c>
      <c r="H31" s="12">
        <v>0</v>
      </c>
      <c r="I31" s="12">
        <v>25</v>
      </c>
      <c r="J31" s="12">
        <v>717.5</v>
      </c>
      <c r="K31" s="12">
        <v>760</v>
      </c>
      <c r="L31" s="12">
        <v>0</v>
      </c>
      <c r="M31" s="12">
        <f t="shared" si="0"/>
        <v>1502.5</v>
      </c>
      <c r="N31" s="12">
        <f t="shared" si="1"/>
        <v>23497.5</v>
      </c>
    </row>
    <row r="32" spans="1:14" ht="27" customHeight="1" x14ac:dyDescent="0.45">
      <c r="A32" s="9">
        <v>24</v>
      </c>
      <c r="B32" s="114" t="s">
        <v>141</v>
      </c>
      <c r="C32" s="114" t="s">
        <v>217</v>
      </c>
      <c r="D32" s="114" t="s">
        <v>60</v>
      </c>
      <c r="E32" s="114" t="s">
        <v>19</v>
      </c>
      <c r="F32" s="11" t="s">
        <v>193</v>
      </c>
      <c r="G32" s="12">
        <v>25000</v>
      </c>
      <c r="H32" s="12">
        <v>0</v>
      </c>
      <c r="I32" s="12">
        <v>25</v>
      </c>
      <c r="J32" s="12">
        <v>717.5</v>
      </c>
      <c r="K32" s="12">
        <v>760</v>
      </c>
      <c r="L32" s="12">
        <v>0</v>
      </c>
      <c r="M32" s="12">
        <f t="shared" si="0"/>
        <v>1502.5</v>
      </c>
      <c r="N32" s="12">
        <f t="shared" si="1"/>
        <v>23497.5</v>
      </c>
    </row>
    <row r="33" spans="1:14" s="78" customFormat="1" ht="27" customHeight="1" x14ac:dyDescent="0.45">
      <c r="A33" s="9">
        <v>25</v>
      </c>
      <c r="B33" s="114" t="s">
        <v>116</v>
      </c>
      <c r="C33" s="114" t="s">
        <v>217</v>
      </c>
      <c r="D33" s="114" t="s">
        <v>88</v>
      </c>
      <c r="E33" s="114" t="s">
        <v>27</v>
      </c>
      <c r="F33" s="114" t="s">
        <v>194</v>
      </c>
      <c r="G33" s="116">
        <v>25000</v>
      </c>
      <c r="H33" s="116">
        <v>0</v>
      </c>
      <c r="I33" s="116">
        <v>25</v>
      </c>
      <c r="J33" s="116">
        <v>717.5</v>
      </c>
      <c r="K33" s="116">
        <v>760</v>
      </c>
      <c r="L33" s="116">
        <v>0</v>
      </c>
      <c r="M33" s="116">
        <f>+H33+I33+J33+K33+L33</f>
        <v>1502.5</v>
      </c>
      <c r="N33" s="116">
        <f>+G33-M33</f>
        <v>23497.5</v>
      </c>
    </row>
    <row r="34" spans="1:14" s="78" customFormat="1" ht="27" customHeight="1" x14ac:dyDescent="0.45">
      <c r="A34" s="9">
        <v>26</v>
      </c>
      <c r="B34" s="114" t="s">
        <v>339</v>
      </c>
      <c r="C34" s="114" t="s">
        <v>217</v>
      </c>
      <c r="D34" s="114" t="s">
        <v>336</v>
      </c>
      <c r="E34" s="114" t="s">
        <v>19</v>
      </c>
      <c r="F34" s="114" t="s">
        <v>194</v>
      </c>
      <c r="G34" s="116">
        <v>25000</v>
      </c>
      <c r="H34" s="116">
        <v>0</v>
      </c>
      <c r="I34" s="116">
        <v>25</v>
      </c>
      <c r="J34" s="116">
        <v>717.5</v>
      </c>
      <c r="K34" s="116">
        <v>760</v>
      </c>
      <c r="L34" s="116">
        <v>0</v>
      </c>
      <c r="M34" s="116">
        <f>+H34+I34+J34+K34+L34</f>
        <v>1502.5</v>
      </c>
      <c r="N34" s="116">
        <f>+G34-M34</f>
        <v>23497.5</v>
      </c>
    </row>
    <row r="35" spans="1:14" ht="27" customHeight="1" x14ac:dyDescent="0.45">
      <c r="A35" s="9">
        <v>27</v>
      </c>
      <c r="B35" s="114" t="s">
        <v>272</v>
      </c>
      <c r="C35" s="114" t="s">
        <v>217</v>
      </c>
      <c r="D35" s="114" t="s">
        <v>51</v>
      </c>
      <c r="E35" s="114" t="s">
        <v>19</v>
      </c>
      <c r="F35" s="11" t="s">
        <v>193</v>
      </c>
      <c r="G35" s="12">
        <v>22000</v>
      </c>
      <c r="H35" s="12">
        <v>0</v>
      </c>
      <c r="I35" s="12">
        <v>25</v>
      </c>
      <c r="J35" s="12">
        <v>631.4</v>
      </c>
      <c r="K35" s="12">
        <v>668.8</v>
      </c>
      <c r="L35" s="12">
        <v>0</v>
      </c>
      <c r="M35" s="12">
        <f t="shared" si="0"/>
        <v>1325.1999999999998</v>
      </c>
      <c r="N35" s="12">
        <f t="shared" si="1"/>
        <v>20674.8</v>
      </c>
    </row>
    <row r="36" spans="1:14" ht="27" customHeight="1" x14ac:dyDescent="0.45">
      <c r="A36" s="9">
        <v>28</v>
      </c>
      <c r="B36" s="114" t="s">
        <v>122</v>
      </c>
      <c r="C36" s="114" t="s">
        <v>217</v>
      </c>
      <c r="D36" s="114" t="s">
        <v>123</v>
      </c>
      <c r="E36" s="114" t="s">
        <v>27</v>
      </c>
      <c r="F36" s="11" t="s">
        <v>193</v>
      </c>
      <c r="G36" s="12">
        <v>21505</v>
      </c>
      <c r="H36" s="12">
        <v>0</v>
      </c>
      <c r="I36" s="12">
        <v>25</v>
      </c>
      <c r="J36" s="12">
        <v>617.19000000000005</v>
      </c>
      <c r="K36" s="12">
        <v>653.75</v>
      </c>
      <c r="L36" s="12">
        <v>0</v>
      </c>
      <c r="M36" s="12">
        <f t="shared" si="0"/>
        <v>1295.94</v>
      </c>
      <c r="N36" s="12">
        <f t="shared" si="1"/>
        <v>20209.060000000001</v>
      </c>
    </row>
    <row r="37" spans="1:14" ht="27" customHeight="1" x14ac:dyDescent="0.45">
      <c r="A37" s="9">
        <v>29</v>
      </c>
      <c r="B37" s="114" t="s">
        <v>340</v>
      </c>
      <c r="C37" s="114" t="s">
        <v>217</v>
      </c>
      <c r="D37" s="114" t="s">
        <v>336</v>
      </c>
      <c r="E37" s="114" t="s">
        <v>19</v>
      </c>
      <c r="F37" s="11" t="s">
        <v>193</v>
      </c>
      <c r="G37" s="12">
        <v>20000</v>
      </c>
      <c r="H37" s="12">
        <v>0</v>
      </c>
      <c r="I37" s="12">
        <v>25</v>
      </c>
      <c r="J37" s="12">
        <v>574</v>
      </c>
      <c r="K37" s="12">
        <v>608</v>
      </c>
      <c r="L37" s="12">
        <v>0</v>
      </c>
      <c r="M37" s="12">
        <f t="shared" si="0"/>
        <v>1207</v>
      </c>
      <c r="N37" s="12">
        <f t="shared" si="1"/>
        <v>18793</v>
      </c>
    </row>
    <row r="38" spans="1:14" ht="27" customHeight="1" x14ac:dyDescent="0.45">
      <c r="A38" s="9">
        <v>30</v>
      </c>
      <c r="B38" s="114" t="s">
        <v>341</v>
      </c>
      <c r="C38" s="114" t="s">
        <v>217</v>
      </c>
      <c r="D38" s="114" t="s">
        <v>336</v>
      </c>
      <c r="E38" s="114" t="s">
        <v>19</v>
      </c>
      <c r="F38" s="11" t="s">
        <v>193</v>
      </c>
      <c r="G38" s="12">
        <v>20000</v>
      </c>
      <c r="H38" s="12">
        <v>0</v>
      </c>
      <c r="I38" s="12">
        <v>25</v>
      </c>
      <c r="J38" s="12">
        <v>574</v>
      </c>
      <c r="K38" s="12">
        <v>608</v>
      </c>
      <c r="L38" s="12">
        <v>0</v>
      </c>
      <c r="M38" s="12">
        <f t="shared" si="0"/>
        <v>1207</v>
      </c>
      <c r="N38" s="12">
        <f t="shared" si="1"/>
        <v>18793</v>
      </c>
    </row>
    <row r="39" spans="1:14" ht="27" customHeight="1" x14ac:dyDescent="0.45">
      <c r="A39" s="9">
        <v>31</v>
      </c>
      <c r="B39" s="114" t="s">
        <v>124</v>
      </c>
      <c r="C39" s="114" t="s">
        <v>217</v>
      </c>
      <c r="D39" s="114" t="s">
        <v>123</v>
      </c>
      <c r="E39" s="114" t="s">
        <v>19</v>
      </c>
      <c r="F39" s="11" t="s">
        <v>194</v>
      </c>
      <c r="G39" s="12">
        <v>18975</v>
      </c>
      <c r="H39" s="12">
        <v>0</v>
      </c>
      <c r="I39" s="12">
        <v>25</v>
      </c>
      <c r="J39" s="12">
        <v>544.58000000000004</v>
      </c>
      <c r="K39" s="12">
        <v>576.84</v>
      </c>
      <c r="L39" s="193">
        <v>1365.02</v>
      </c>
      <c r="M39" s="12">
        <f t="shared" si="0"/>
        <v>2511.44</v>
      </c>
      <c r="N39" s="12">
        <f t="shared" si="1"/>
        <v>16463.560000000001</v>
      </c>
    </row>
    <row r="40" spans="1:14" ht="27" customHeight="1" x14ac:dyDescent="0.45">
      <c r="A40" s="9">
        <v>32</v>
      </c>
      <c r="B40" s="114" t="s">
        <v>126</v>
      </c>
      <c r="C40" s="114" t="s">
        <v>217</v>
      </c>
      <c r="D40" s="114" t="s">
        <v>123</v>
      </c>
      <c r="E40" s="114" t="s">
        <v>19</v>
      </c>
      <c r="F40" s="11" t="s">
        <v>194</v>
      </c>
      <c r="G40" s="12">
        <v>18700</v>
      </c>
      <c r="H40" s="12">
        <v>0</v>
      </c>
      <c r="I40" s="12">
        <v>25</v>
      </c>
      <c r="J40" s="12">
        <v>536.69000000000005</v>
      </c>
      <c r="K40" s="12">
        <v>568.48</v>
      </c>
      <c r="L40" s="193">
        <v>0</v>
      </c>
      <c r="M40" s="12">
        <f t="shared" si="0"/>
        <v>1130.17</v>
      </c>
      <c r="N40" s="12">
        <f t="shared" si="1"/>
        <v>17569.830000000002</v>
      </c>
    </row>
    <row r="41" spans="1:14" ht="27" customHeight="1" x14ac:dyDescent="0.45">
      <c r="A41" s="9">
        <v>33</v>
      </c>
      <c r="B41" s="114" t="s">
        <v>125</v>
      </c>
      <c r="C41" s="114" t="s">
        <v>217</v>
      </c>
      <c r="D41" s="114" t="s">
        <v>123</v>
      </c>
      <c r="E41" s="114" t="s">
        <v>19</v>
      </c>
      <c r="F41" s="11" t="s">
        <v>194</v>
      </c>
      <c r="G41" s="12">
        <v>15400</v>
      </c>
      <c r="H41" s="12">
        <v>0</v>
      </c>
      <c r="I41" s="12">
        <v>25</v>
      </c>
      <c r="J41" s="12">
        <v>441.98</v>
      </c>
      <c r="K41" s="12">
        <v>468.16</v>
      </c>
      <c r="L41" s="193">
        <v>0</v>
      </c>
      <c r="M41" s="12">
        <f t="shared" si="0"/>
        <v>935.1400000000001</v>
      </c>
      <c r="N41" s="12">
        <f t="shared" si="1"/>
        <v>14464.86</v>
      </c>
    </row>
    <row r="42" spans="1:14" ht="27" customHeight="1" x14ac:dyDescent="0.45">
      <c r="A42" s="9">
        <v>34</v>
      </c>
      <c r="B42" s="114" t="s">
        <v>128</v>
      </c>
      <c r="C42" s="114" t="s">
        <v>217</v>
      </c>
      <c r="D42" s="114" t="s">
        <v>123</v>
      </c>
      <c r="E42" s="114" t="s">
        <v>19</v>
      </c>
      <c r="F42" s="11" t="s">
        <v>194</v>
      </c>
      <c r="G42" s="12">
        <v>15400</v>
      </c>
      <c r="H42" s="12">
        <v>0</v>
      </c>
      <c r="I42" s="12">
        <v>25</v>
      </c>
      <c r="J42" s="12">
        <v>441.98</v>
      </c>
      <c r="K42" s="12">
        <v>468.16</v>
      </c>
      <c r="L42" s="193">
        <v>1512.45</v>
      </c>
      <c r="M42" s="12">
        <f t="shared" si="0"/>
        <v>2447.59</v>
      </c>
      <c r="N42" s="12">
        <f t="shared" si="1"/>
        <v>12952.41</v>
      </c>
    </row>
    <row r="43" spans="1:14" ht="27" customHeight="1" x14ac:dyDescent="0.45">
      <c r="A43" s="9">
        <v>35</v>
      </c>
      <c r="B43" s="114" t="s">
        <v>138</v>
      </c>
      <c r="C43" s="114" t="s">
        <v>217</v>
      </c>
      <c r="D43" s="114" t="s">
        <v>106</v>
      </c>
      <c r="E43" s="114" t="s">
        <v>19</v>
      </c>
      <c r="F43" s="11" t="s">
        <v>193</v>
      </c>
      <c r="G43" s="12">
        <v>15400</v>
      </c>
      <c r="H43" s="12">
        <v>0</v>
      </c>
      <c r="I43" s="12">
        <v>25</v>
      </c>
      <c r="J43" s="12">
        <v>441.98</v>
      </c>
      <c r="K43" s="12">
        <v>468.16</v>
      </c>
      <c r="L43" s="12">
        <v>0</v>
      </c>
      <c r="M43" s="12">
        <f t="shared" si="0"/>
        <v>935.1400000000001</v>
      </c>
      <c r="N43" s="12">
        <f t="shared" si="1"/>
        <v>14464.86</v>
      </c>
    </row>
    <row r="44" spans="1:14" ht="27" customHeight="1" x14ac:dyDescent="0.45">
      <c r="A44" s="9">
        <v>36</v>
      </c>
      <c r="B44" s="114" t="s">
        <v>300</v>
      </c>
      <c r="C44" s="114" t="s">
        <v>217</v>
      </c>
      <c r="D44" s="114" t="s">
        <v>106</v>
      </c>
      <c r="E44" s="114" t="s">
        <v>19</v>
      </c>
      <c r="F44" s="11" t="s">
        <v>193</v>
      </c>
      <c r="G44" s="12">
        <v>15400</v>
      </c>
      <c r="H44" s="12">
        <v>0</v>
      </c>
      <c r="I44" s="12">
        <v>25</v>
      </c>
      <c r="J44" s="12">
        <v>441.98</v>
      </c>
      <c r="K44" s="12">
        <v>468.16</v>
      </c>
      <c r="L44" s="12">
        <v>0</v>
      </c>
      <c r="M44" s="12">
        <f t="shared" si="0"/>
        <v>935.1400000000001</v>
      </c>
      <c r="N44" s="12">
        <f t="shared" si="1"/>
        <v>14464.86</v>
      </c>
    </row>
    <row r="45" spans="1:14" ht="27" customHeight="1" x14ac:dyDescent="0.45">
      <c r="A45" s="9">
        <v>37</v>
      </c>
      <c r="B45" s="114" t="s">
        <v>271</v>
      </c>
      <c r="C45" s="114" t="s">
        <v>217</v>
      </c>
      <c r="D45" s="114" t="s">
        <v>106</v>
      </c>
      <c r="E45" s="114" t="s">
        <v>19</v>
      </c>
      <c r="F45" s="11" t="s">
        <v>193</v>
      </c>
      <c r="G45" s="12">
        <v>13200</v>
      </c>
      <c r="H45" s="12">
        <v>0</v>
      </c>
      <c r="I45" s="12">
        <v>25</v>
      </c>
      <c r="J45" s="12">
        <v>378.84</v>
      </c>
      <c r="K45" s="12">
        <v>401.28</v>
      </c>
      <c r="L45" s="12">
        <v>0</v>
      </c>
      <c r="M45" s="12">
        <f t="shared" si="0"/>
        <v>805.11999999999989</v>
      </c>
      <c r="N45" s="12">
        <f t="shared" si="1"/>
        <v>12394.880000000001</v>
      </c>
    </row>
    <row r="46" spans="1:14" ht="27" customHeight="1" x14ac:dyDescent="0.45">
      <c r="A46" s="9">
        <v>38</v>
      </c>
      <c r="B46" s="114" t="s">
        <v>127</v>
      </c>
      <c r="C46" s="114" t="s">
        <v>217</v>
      </c>
      <c r="D46" s="114" t="s">
        <v>123</v>
      </c>
      <c r="E46" s="114" t="s">
        <v>19</v>
      </c>
      <c r="F46" s="11" t="s">
        <v>194</v>
      </c>
      <c r="G46" s="12">
        <v>13200</v>
      </c>
      <c r="H46" s="12">
        <v>0</v>
      </c>
      <c r="I46" s="12">
        <v>25</v>
      </c>
      <c r="J46" s="12">
        <v>378.84</v>
      </c>
      <c r="K46" s="12">
        <v>401.28</v>
      </c>
      <c r="L46" s="12">
        <v>0</v>
      </c>
      <c r="M46" s="12">
        <f t="shared" si="0"/>
        <v>805.11999999999989</v>
      </c>
      <c r="N46" s="12">
        <f t="shared" si="1"/>
        <v>12394.880000000001</v>
      </c>
    </row>
    <row r="47" spans="1:14" ht="27" customHeight="1" x14ac:dyDescent="0.45">
      <c r="A47" s="9">
        <v>39</v>
      </c>
      <c r="B47" s="114" t="s">
        <v>129</v>
      </c>
      <c r="C47" s="114" t="s">
        <v>217</v>
      </c>
      <c r="D47" s="114" t="s">
        <v>123</v>
      </c>
      <c r="E47" s="114" t="s">
        <v>19</v>
      </c>
      <c r="F47" s="11" t="s">
        <v>194</v>
      </c>
      <c r="G47" s="12">
        <v>13200</v>
      </c>
      <c r="H47" s="12">
        <v>0</v>
      </c>
      <c r="I47" s="12">
        <v>25</v>
      </c>
      <c r="J47" s="12">
        <v>378.84</v>
      </c>
      <c r="K47" s="12">
        <v>401.28</v>
      </c>
      <c r="L47" s="12">
        <v>0</v>
      </c>
      <c r="M47" s="12">
        <f t="shared" si="0"/>
        <v>805.11999999999989</v>
      </c>
      <c r="N47" s="12">
        <f t="shared" si="1"/>
        <v>12394.880000000001</v>
      </c>
    </row>
    <row r="48" spans="1:14" ht="27" customHeight="1" x14ac:dyDescent="0.45">
      <c r="A48" s="9">
        <v>40</v>
      </c>
      <c r="B48" s="114" t="s">
        <v>131</v>
      </c>
      <c r="C48" s="114" t="s">
        <v>217</v>
      </c>
      <c r="D48" s="114" t="s">
        <v>106</v>
      </c>
      <c r="E48" s="114" t="s">
        <v>19</v>
      </c>
      <c r="F48" s="11" t="s">
        <v>193</v>
      </c>
      <c r="G48" s="12">
        <v>13200</v>
      </c>
      <c r="H48" s="12">
        <v>0</v>
      </c>
      <c r="I48" s="12">
        <v>25</v>
      </c>
      <c r="J48" s="12">
        <v>378.84</v>
      </c>
      <c r="K48" s="12">
        <v>401.28</v>
      </c>
      <c r="L48" s="12">
        <v>0</v>
      </c>
      <c r="M48" s="12">
        <f t="shared" si="0"/>
        <v>805.11999999999989</v>
      </c>
      <c r="N48" s="12">
        <f t="shared" si="1"/>
        <v>12394.880000000001</v>
      </c>
    </row>
    <row r="49" spans="1:14" ht="27" customHeight="1" x14ac:dyDescent="0.45">
      <c r="A49" s="9">
        <v>41</v>
      </c>
      <c r="B49" s="114" t="s">
        <v>104</v>
      </c>
      <c r="C49" s="114" t="s">
        <v>217</v>
      </c>
      <c r="D49" s="114" t="s">
        <v>123</v>
      </c>
      <c r="E49" s="114" t="s">
        <v>19</v>
      </c>
      <c r="F49" s="11" t="s">
        <v>194</v>
      </c>
      <c r="G49" s="12">
        <v>12000</v>
      </c>
      <c r="H49" s="12">
        <v>0</v>
      </c>
      <c r="I49" s="12">
        <v>25</v>
      </c>
      <c r="J49" s="12">
        <v>344.4</v>
      </c>
      <c r="K49" s="12">
        <v>364.8</v>
      </c>
      <c r="L49" s="12">
        <v>0</v>
      </c>
      <c r="M49" s="12">
        <f t="shared" si="0"/>
        <v>734.2</v>
      </c>
      <c r="N49" s="12">
        <f t="shared" si="1"/>
        <v>11265.8</v>
      </c>
    </row>
    <row r="50" spans="1:14" ht="27" customHeight="1" x14ac:dyDescent="0.45">
      <c r="A50" s="9">
        <v>42</v>
      </c>
      <c r="B50" s="11" t="s">
        <v>107</v>
      </c>
      <c r="C50" s="11" t="s">
        <v>217</v>
      </c>
      <c r="D50" s="11" t="s">
        <v>105</v>
      </c>
      <c r="E50" s="11" t="s">
        <v>19</v>
      </c>
      <c r="F50" s="11" t="s">
        <v>194</v>
      </c>
      <c r="G50" s="12">
        <v>12000</v>
      </c>
      <c r="H50" s="12">
        <v>0</v>
      </c>
      <c r="I50" s="12">
        <v>25</v>
      </c>
      <c r="J50" s="12">
        <v>344.4</v>
      </c>
      <c r="K50" s="12">
        <v>364.8</v>
      </c>
      <c r="L50" s="12">
        <v>0</v>
      </c>
      <c r="M50" s="12">
        <f t="shared" si="0"/>
        <v>734.2</v>
      </c>
      <c r="N50" s="12">
        <f t="shared" si="1"/>
        <v>11265.8</v>
      </c>
    </row>
    <row r="51" spans="1:14" ht="27" customHeight="1" x14ac:dyDescent="0.45">
      <c r="A51" s="203" t="s">
        <v>197</v>
      </c>
      <c r="B51" s="203"/>
      <c r="C51" s="203"/>
      <c r="D51" s="203"/>
      <c r="E51" s="203"/>
      <c r="F51" s="203"/>
      <c r="G51" s="15">
        <f t="shared" ref="G51:N51" si="2">SUM(G9:G50)</f>
        <v>1334580</v>
      </c>
      <c r="H51" s="15">
        <f t="shared" si="2"/>
        <v>26882.960000000006</v>
      </c>
      <c r="I51" s="15">
        <f t="shared" si="2"/>
        <v>1050</v>
      </c>
      <c r="J51" s="15">
        <f t="shared" si="2"/>
        <v>38302.44</v>
      </c>
      <c r="K51" s="15">
        <f t="shared" si="2"/>
        <v>40571.230000000018</v>
      </c>
      <c r="L51" s="15">
        <f t="shared" si="2"/>
        <v>41361.80999999999</v>
      </c>
      <c r="M51" s="15">
        <f t="shared" si="2"/>
        <v>148168.44000000006</v>
      </c>
      <c r="N51" s="15">
        <f t="shared" si="2"/>
        <v>1186411.56</v>
      </c>
    </row>
    <row r="53" spans="1:14" ht="27" customHeight="1" x14ac:dyDescent="0.4">
      <c r="A53" s="14"/>
      <c r="B53" s="28"/>
      <c r="C53" s="28"/>
      <c r="D53" s="28"/>
      <c r="E53" s="28"/>
      <c r="F53" s="28"/>
      <c r="G53" s="29"/>
      <c r="H53" s="23"/>
      <c r="I53" s="23"/>
      <c r="J53" s="23"/>
      <c r="K53" s="23"/>
      <c r="L53" s="23"/>
      <c r="M53" s="23"/>
      <c r="N53" s="67"/>
    </row>
    <row r="54" spans="1:14" ht="18.75" x14ac:dyDescent="0.4">
      <c r="A54" s="14"/>
      <c r="B54" s="28"/>
      <c r="C54" s="28"/>
      <c r="D54" s="28"/>
      <c r="E54" s="28"/>
      <c r="F54" s="28"/>
      <c r="G54" s="29"/>
      <c r="H54" s="23"/>
      <c r="I54" s="23"/>
      <c r="J54" s="23"/>
      <c r="K54" s="23"/>
      <c r="L54" s="23"/>
      <c r="M54" s="23"/>
      <c r="N54" s="23"/>
    </row>
    <row r="55" spans="1:14" ht="24.75" x14ac:dyDescent="0.5">
      <c r="A55" s="18"/>
      <c r="C55" s="157"/>
      <c r="D55" s="153"/>
      <c r="E55" s="153"/>
      <c r="F55" s="153"/>
      <c r="G55" s="154"/>
      <c r="H55" s="158"/>
      <c r="I55" s="158"/>
      <c r="J55" s="158"/>
      <c r="K55" s="156"/>
      <c r="L55" s="156"/>
      <c r="M55" s="22"/>
      <c r="N55" s="23"/>
    </row>
    <row r="56" spans="1:14" ht="24.75" x14ac:dyDescent="0.5">
      <c r="A56" s="18"/>
      <c r="C56" s="153" t="s">
        <v>98</v>
      </c>
      <c r="D56" s="153"/>
      <c r="E56" s="153"/>
      <c r="F56" s="153"/>
      <c r="G56" s="154"/>
      <c r="H56" s="154" t="s">
        <v>99</v>
      </c>
      <c r="I56" s="154"/>
      <c r="J56" s="154"/>
      <c r="K56" s="155"/>
      <c r="L56" s="156"/>
      <c r="M56" s="156"/>
      <c r="N56" s="156"/>
    </row>
    <row r="57" spans="1:14" ht="24.75" x14ac:dyDescent="0.5">
      <c r="A57" s="18"/>
      <c r="C57" s="153" t="s">
        <v>199</v>
      </c>
      <c r="D57" s="153"/>
      <c r="E57" s="153"/>
      <c r="F57" s="153"/>
      <c r="G57" s="154"/>
      <c r="H57" s="154" t="s">
        <v>100</v>
      </c>
      <c r="I57" s="154"/>
      <c r="J57" s="155"/>
      <c r="K57" s="154"/>
      <c r="L57" s="156"/>
      <c r="M57" s="156"/>
      <c r="N57" s="156"/>
    </row>
    <row r="58" spans="1:14" ht="24.75" x14ac:dyDescent="0.5">
      <c r="A58" s="18"/>
      <c r="B58" s="17"/>
      <c r="C58" s="153"/>
      <c r="D58" s="153"/>
      <c r="E58" s="153"/>
      <c r="F58" s="153"/>
      <c r="G58" s="154"/>
      <c r="H58" s="154"/>
      <c r="I58" s="154"/>
      <c r="J58" s="154"/>
      <c r="K58" s="156"/>
      <c r="L58" s="156"/>
      <c r="M58" s="156"/>
      <c r="N58" s="156"/>
    </row>
    <row r="59" spans="1:14" ht="24.75" x14ac:dyDescent="0.5">
      <c r="A59" s="18"/>
      <c r="B59" s="17"/>
      <c r="C59" s="153"/>
      <c r="D59" s="153"/>
      <c r="E59" s="153"/>
      <c r="F59" s="153"/>
      <c r="G59" s="154"/>
      <c r="H59" s="156"/>
      <c r="I59" s="156"/>
      <c r="J59" s="156"/>
      <c r="K59" s="156"/>
      <c r="L59" s="156"/>
      <c r="M59" s="156"/>
      <c r="N59" s="156"/>
    </row>
    <row r="60" spans="1:14" ht="22.5" x14ac:dyDescent="0.45">
      <c r="A60" s="18"/>
      <c r="B60" s="17"/>
      <c r="C60" s="17"/>
      <c r="D60" s="17"/>
      <c r="E60" s="17"/>
      <c r="F60" s="17"/>
      <c r="G60" s="20"/>
      <c r="H60" s="22"/>
      <c r="I60" s="22"/>
      <c r="J60" s="22"/>
      <c r="K60" s="22"/>
      <c r="L60" s="22"/>
      <c r="M60" s="22"/>
      <c r="N60" s="23"/>
    </row>
    <row r="61" spans="1:14" ht="18.75" x14ac:dyDescent="0.4">
      <c r="A61" s="14"/>
      <c r="B61" s="28"/>
      <c r="C61" s="28"/>
      <c r="D61" s="28"/>
      <c r="E61" s="28"/>
      <c r="F61" s="28"/>
      <c r="G61" s="29"/>
      <c r="H61" s="23"/>
      <c r="I61" s="23"/>
      <c r="J61" s="23"/>
      <c r="K61" s="23"/>
      <c r="L61" s="23"/>
      <c r="M61" s="23"/>
      <c r="N61" s="23"/>
    </row>
    <row r="62" spans="1:14" ht="18.75" x14ac:dyDescent="0.4">
      <c r="A62" s="14"/>
      <c r="B62" s="28"/>
      <c r="C62" s="28"/>
      <c r="D62" s="28"/>
      <c r="E62" s="28"/>
      <c r="F62" s="28"/>
      <c r="G62" s="29"/>
      <c r="H62" s="23"/>
      <c r="I62" s="23"/>
      <c r="J62" s="23"/>
      <c r="K62" s="23"/>
      <c r="L62" s="23"/>
      <c r="M62" s="23"/>
      <c r="N62" s="23"/>
    </row>
    <row r="63" spans="1:14" ht="28.5" x14ac:dyDescent="0.45">
      <c r="A63" s="30"/>
      <c r="B63" s="31"/>
      <c r="C63" s="31"/>
      <c r="D63" s="31"/>
      <c r="E63" s="31"/>
      <c r="F63" s="31"/>
      <c r="G63" s="30"/>
      <c r="H63" s="30"/>
      <c r="I63" s="30"/>
      <c r="J63" s="30"/>
      <c r="K63" s="30"/>
      <c r="L63" s="31"/>
      <c r="M63" s="31"/>
      <c r="N63" s="31"/>
    </row>
    <row r="64" spans="1:14" ht="28.5" x14ac:dyDescent="0.45">
      <c r="A64" s="25"/>
      <c r="B64" s="31"/>
      <c r="C64" s="31"/>
      <c r="D64" s="31"/>
      <c r="E64" s="31"/>
      <c r="F64" s="31"/>
      <c r="G64" s="25"/>
      <c r="H64" s="25"/>
      <c r="I64" s="25"/>
      <c r="J64" s="25"/>
      <c r="K64" s="25"/>
      <c r="L64" s="31"/>
      <c r="M64" s="31"/>
      <c r="N64" s="31"/>
    </row>
    <row r="65" spans="1:14" ht="28.5" x14ac:dyDescent="0.45">
      <c r="A65" s="25"/>
      <c r="B65" s="31"/>
      <c r="C65" s="31"/>
      <c r="D65" s="31"/>
      <c r="E65" s="31"/>
      <c r="F65" s="31"/>
      <c r="G65" s="25"/>
      <c r="H65" s="25"/>
      <c r="I65" s="25"/>
      <c r="J65" s="25"/>
      <c r="K65" s="25"/>
      <c r="L65" s="31"/>
      <c r="M65" s="31"/>
      <c r="N65" s="31"/>
    </row>
  </sheetData>
  <sortState xmlns:xlrd2="http://schemas.microsoft.com/office/spreadsheetml/2017/richdata2" ref="A9:N50">
    <sortCondition descending="1" ref="G50"/>
  </sortState>
  <mergeCells count="6">
    <mergeCell ref="A4:N4"/>
    <mergeCell ref="A51:F51"/>
    <mergeCell ref="A5:N5"/>
    <mergeCell ref="A6:N6"/>
    <mergeCell ref="A1:M2"/>
    <mergeCell ref="A7:N7"/>
  </mergeCells>
  <printOptions horizontalCentered="1" verticalCentered="1"/>
  <pageMargins left="0.17" right="0.23622047244094491" top="0.19685039370078741" bottom="0.19685039370078741" header="0.31496062992125984" footer="0.31496062992125984"/>
  <pageSetup paperSize="7" scale="3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4"/>
  <sheetViews>
    <sheetView view="pageBreakPreview" zoomScale="50" zoomScaleNormal="64" zoomScaleSheetLayoutView="50" zoomScalePageLayoutView="39" workbookViewId="0">
      <selection activeCell="B10" sqref="B10"/>
    </sheetView>
  </sheetViews>
  <sheetFormatPr baseColWidth="10" defaultColWidth="9.140625" defaultRowHeight="15" x14ac:dyDescent="0.25"/>
  <cols>
    <col min="1" max="1" width="6.42578125" customWidth="1"/>
    <col min="2" max="2" width="60" style="78" customWidth="1"/>
    <col min="3" max="3" width="87.7109375" customWidth="1"/>
    <col min="4" max="4" width="57" customWidth="1"/>
    <col min="5" max="5" width="21.5703125" customWidth="1"/>
    <col min="6" max="6" width="20.7109375" customWidth="1"/>
    <col min="7" max="7" width="25.7109375" style="88" customWidth="1"/>
    <col min="8" max="8" width="17.7109375" customWidth="1"/>
    <col min="9" max="9" width="17.28515625" customWidth="1"/>
    <col min="10" max="10" width="21.5703125" style="88" customWidth="1"/>
    <col min="11" max="11" width="19.7109375" style="88" customWidth="1"/>
    <col min="12" max="12" width="23.28515625" customWidth="1"/>
    <col min="13" max="13" width="21.85546875" customWidth="1"/>
    <col min="14" max="14" width="22.140625" customWidth="1"/>
  </cols>
  <sheetData>
    <row r="1" spans="1:17" s="1" customFormat="1" ht="27" x14ac:dyDescent="0.5">
      <c r="A1" s="205"/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</row>
    <row r="2" spans="1:17" s="1" customFormat="1" ht="15" customHeight="1" x14ac:dyDescent="0.5">
      <c r="A2" s="2"/>
      <c r="B2" s="101"/>
      <c r="C2" s="2"/>
      <c r="D2" s="2"/>
      <c r="E2" s="2"/>
      <c r="F2" s="2"/>
      <c r="G2" s="79"/>
      <c r="H2" s="2"/>
      <c r="I2" s="2"/>
      <c r="J2" s="79"/>
      <c r="K2" s="79"/>
      <c r="L2" s="2"/>
      <c r="M2" s="2"/>
      <c r="N2" s="56"/>
    </row>
    <row r="3" spans="1:17" s="1" customFormat="1" ht="8.25" hidden="1" customHeight="1" x14ac:dyDescent="0.5">
      <c r="A3" s="2"/>
      <c r="B3" s="101"/>
      <c r="C3" s="2"/>
      <c r="D3" s="2"/>
      <c r="E3" s="2"/>
      <c r="F3" s="2"/>
      <c r="G3" s="79"/>
      <c r="H3" s="2"/>
      <c r="I3" s="2"/>
      <c r="J3" s="79"/>
      <c r="K3" s="79"/>
      <c r="L3" s="2"/>
      <c r="M3" s="2"/>
      <c r="N3" s="56"/>
    </row>
    <row r="4" spans="1:17" s="1" customFormat="1" ht="27" x14ac:dyDescent="0.5">
      <c r="A4" s="196" t="s">
        <v>191</v>
      </c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</row>
    <row r="5" spans="1:17" s="1" customFormat="1" ht="27" x14ac:dyDescent="0.5">
      <c r="A5" s="26"/>
      <c r="B5" s="204" t="s">
        <v>350</v>
      </c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</row>
    <row r="6" spans="1:17" s="1" customFormat="1" ht="27" x14ac:dyDescent="0.5">
      <c r="A6" s="196" t="s">
        <v>190</v>
      </c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3"/>
      <c r="P6" s="3"/>
      <c r="Q6" s="3"/>
    </row>
    <row r="7" spans="1:17" s="1" customFormat="1" ht="27" x14ac:dyDescent="0.5">
      <c r="A7" s="206"/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</row>
    <row r="8" spans="1:17" s="4" customFormat="1" ht="45" x14ac:dyDescent="0.45">
      <c r="A8" s="5" t="s">
        <v>1</v>
      </c>
      <c r="B8" s="5" t="s">
        <v>2</v>
      </c>
      <c r="C8" s="6" t="s">
        <v>3</v>
      </c>
      <c r="D8" s="6" t="s">
        <v>4</v>
      </c>
      <c r="E8" s="7" t="s">
        <v>5</v>
      </c>
      <c r="F8" s="7" t="s">
        <v>192</v>
      </c>
      <c r="G8" s="80" t="s">
        <v>196</v>
      </c>
      <c r="H8" s="6" t="s">
        <v>6</v>
      </c>
      <c r="I8" s="7" t="s">
        <v>7</v>
      </c>
      <c r="J8" s="89" t="s">
        <v>8</v>
      </c>
      <c r="K8" s="80" t="s">
        <v>9</v>
      </c>
      <c r="L8" s="7" t="s">
        <v>10</v>
      </c>
      <c r="M8" s="7" t="s">
        <v>11</v>
      </c>
      <c r="N8" s="57" t="s">
        <v>12</v>
      </c>
    </row>
    <row r="9" spans="1:17" ht="29.1" customHeight="1" x14ac:dyDescent="0.45">
      <c r="A9" s="9">
        <v>1</v>
      </c>
      <c r="B9" s="114" t="s">
        <v>151</v>
      </c>
      <c r="C9" s="11" t="s">
        <v>241</v>
      </c>
      <c r="D9" s="11" t="s">
        <v>26</v>
      </c>
      <c r="E9" s="11" t="s">
        <v>27</v>
      </c>
      <c r="F9" s="11" t="s">
        <v>193</v>
      </c>
      <c r="G9" s="81">
        <v>70000</v>
      </c>
      <c r="H9" s="193">
        <v>5368.45</v>
      </c>
      <c r="I9" s="12">
        <v>25</v>
      </c>
      <c r="J9" s="81">
        <v>2009</v>
      </c>
      <c r="K9" s="81">
        <v>2128</v>
      </c>
      <c r="L9" s="187">
        <v>1534</v>
      </c>
      <c r="M9" s="187">
        <f t="shared" ref="M9:M23" si="0">+H9+I9+J9+K9+L9</f>
        <v>11064.45</v>
      </c>
      <c r="N9" s="12">
        <f t="shared" ref="N9:N36" si="1">+G9-M9</f>
        <v>58935.55</v>
      </c>
    </row>
    <row r="10" spans="1:17" ht="29.1" customHeight="1" x14ac:dyDescent="0.45">
      <c r="A10" s="9">
        <v>2</v>
      </c>
      <c r="B10" s="118" t="s">
        <v>144</v>
      </c>
      <c r="C10" s="11" t="s">
        <v>58</v>
      </c>
      <c r="D10" s="11" t="s">
        <v>25</v>
      </c>
      <c r="E10" s="11" t="s">
        <v>27</v>
      </c>
      <c r="F10" s="11" t="s">
        <v>194</v>
      </c>
      <c r="G10" s="81">
        <v>55000</v>
      </c>
      <c r="H10" s="193">
        <v>2559.6799999999998</v>
      </c>
      <c r="I10" s="12">
        <v>25</v>
      </c>
      <c r="J10" s="81">
        <v>1578.5</v>
      </c>
      <c r="K10" s="81">
        <v>1672</v>
      </c>
      <c r="L10" s="187">
        <v>3676.11</v>
      </c>
      <c r="M10" s="187">
        <f t="shared" si="0"/>
        <v>9511.2900000000009</v>
      </c>
      <c r="N10" s="12">
        <f t="shared" si="1"/>
        <v>45488.71</v>
      </c>
    </row>
    <row r="11" spans="1:17" ht="29.1" customHeight="1" x14ac:dyDescent="0.45">
      <c r="A11" s="9">
        <v>3</v>
      </c>
      <c r="B11" s="114" t="s">
        <v>149</v>
      </c>
      <c r="C11" s="11" t="s">
        <v>150</v>
      </c>
      <c r="D11" s="11" t="s">
        <v>25</v>
      </c>
      <c r="E11" s="11" t="s">
        <v>27</v>
      </c>
      <c r="F11" s="11" t="s">
        <v>194</v>
      </c>
      <c r="G11" s="81">
        <v>55000</v>
      </c>
      <c r="H11" s="193">
        <v>2559.6799999999998</v>
      </c>
      <c r="I11" s="12">
        <v>25</v>
      </c>
      <c r="J11" s="81">
        <v>1578.5</v>
      </c>
      <c r="K11" s="81">
        <v>1672</v>
      </c>
      <c r="L11" s="187">
        <v>0</v>
      </c>
      <c r="M11" s="187">
        <f t="shared" si="0"/>
        <v>5835.18</v>
      </c>
      <c r="N11" s="12">
        <f t="shared" si="1"/>
        <v>49164.82</v>
      </c>
    </row>
    <row r="12" spans="1:17" ht="29.1" customHeight="1" x14ac:dyDescent="0.45">
      <c r="A12" s="9">
        <v>4</v>
      </c>
      <c r="B12" s="114" t="s">
        <v>154</v>
      </c>
      <c r="C12" s="114" t="s">
        <v>153</v>
      </c>
      <c r="D12" s="114" t="s">
        <v>26</v>
      </c>
      <c r="E12" s="11" t="s">
        <v>19</v>
      </c>
      <c r="F12" s="11" t="s">
        <v>193</v>
      </c>
      <c r="G12" s="81">
        <v>55000</v>
      </c>
      <c r="H12" s="193">
        <v>2559.6799999999998</v>
      </c>
      <c r="I12" s="12">
        <v>25</v>
      </c>
      <c r="J12" s="81">
        <v>1578.5</v>
      </c>
      <c r="K12" s="81">
        <v>1672</v>
      </c>
      <c r="L12" s="187">
        <v>0</v>
      </c>
      <c r="M12" s="187">
        <f t="shared" si="0"/>
        <v>5835.18</v>
      </c>
      <c r="N12" s="12">
        <f t="shared" si="1"/>
        <v>49164.82</v>
      </c>
    </row>
    <row r="13" spans="1:17" ht="29.1" customHeight="1" x14ac:dyDescent="0.45">
      <c r="A13" s="9">
        <v>5</v>
      </c>
      <c r="B13" s="114" t="s">
        <v>299</v>
      </c>
      <c r="C13" s="114" t="s">
        <v>157</v>
      </c>
      <c r="D13" s="114" t="s">
        <v>38</v>
      </c>
      <c r="E13" s="11" t="s">
        <v>19</v>
      </c>
      <c r="F13" s="11" t="s">
        <v>194</v>
      </c>
      <c r="G13" s="81">
        <v>55000</v>
      </c>
      <c r="H13" s="193">
        <v>2559.6799999999998</v>
      </c>
      <c r="I13" s="12">
        <v>25</v>
      </c>
      <c r="J13" s="81">
        <v>1578.5</v>
      </c>
      <c r="K13" s="81">
        <v>1672</v>
      </c>
      <c r="L13" s="12">
        <v>2352.71</v>
      </c>
      <c r="M13" s="12">
        <f t="shared" si="0"/>
        <v>8187.89</v>
      </c>
      <c r="N13" s="12">
        <f t="shared" si="1"/>
        <v>46812.11</v>
      </c>
    </row>
    <row r="14" spans="1:17" ht="29.1" customHeight="1" x14ac:dyDescent="0.45">
      <c r="A14" s="9">
        <v>6</v>
      </c>
      <c r="B14" s="114" t="s">
        <v>292</v>
      </c>
      <c r="C14" s="114" t="s">
        <v>163</v>
      </c>
      <c r="D14" s="114" t="s">
        <v>25</v>
      </c>
      <c r="E14" s="11" t="s">
        <v>27</v>
      </c>
      <c r="F14" s="11" t="s">
        <v>194</v>
      </c>
      <c r="G14" s="81">
        <v>55000</v>
      </c>
      <c r="H14" s="193">
        <v>2559.6799999999998</v>
      </c>
      <c r="I14" s="12">
        <v>25</v>
      </c>
      <c r="J14" s="81">
        <v>1578.5</v>
      </c>
      <c r="K14" s="81">
        <v>1672</v>
      </c>
      <c r="L14" s="12">
        <v>789</v>
      </c>
      <c r="M14" s="12">
        <f t="shared" si="0"/>
        <v>6624.18</v>
      </c>
      <c r="N14" s="12">
        <f t="shared" si="1"/>
        <v>48375.82</v>
      </c>
    </row>
    <row r="15" spans="1:17" ht="29.1" customHeight="1" x14ac:dyDescent="0.45">
      <c r="A15" s="9">
        <v>7</v>
      </c>
      <c r="B15" s="114" t="s">
        <v>148</v>
      </c>
      <c r="C15" s="114" t="s">
        <v>58</v>
      </c>
      <c r="D15" s="114" t="s">
        <v>38</v>
      </c>
      <c r="E15" s="11" t="s">
        <v>27</v>
      </c>
      <c r="F15" s="11" t="s">
        <v>193</v>
      </c>
      <c r="G15" s="178">
        <v>50000</v>
      </c>
      <c r="H15" s="193">
        <v>1854</v>
      </c>
      <c r="I15" s="12">
        <v>25</v>
      </c>
      <c r="J15" s="178">
        <v>1435</v>
      </c>
      <c r="K15" s="178">
        <v>1520</v>
      </c>
      <c r="L15" s="12">
        <v>0</v>
      </c>
      <c r="M15" s="12">
        <v>4834</v>
      </c>
      <c r="N15" s="12">
        <f t="shared" si="1"/>
        <v>45166</v>
      </c>
    </row>
    <row r="16" spans="1:17" ht="29.1" customHeight="1" x14ac:dyDescent="0.45">
      <c r="A16" s="9">
        <v>8</v>
      </c>
      <c r="B16" s="114" t="s">
        <v>145</v>
      </c>
      <c r="C16" s="114" t="s">
        <v>58</v>
      </c>
      <c r="D16" s="114" t="s">
        <v>325</v>
      </c>
      <c r="E16" s="11" t="s">
        <v>27</v>
      </c>
      <c r="F16" s="11" t="s">
        <v>194</v>
      </c>
      <c r="G16" s="81">
        <v>45000</v>
      </c>
      <c r="H16" s="193">
        <v>1148.33</v>
      </c>
      <c r="I16" s="12">
        <v>25</v>
      </c>
      <c r="J16" s="81">
        <v>1291.5</v>
      </c>
      <c r="K16" s="81">
        <v>1368</v>
      </c>
      <c r="L16" s="12">
        <v>789</v>
      </c>
      <c r="M16" s="12">
        <f t="shared" si="0"/>
        <v>4621.83</v>
      </c>
      <c r="N16" s="12">
        <f t="shared" si="1"/>
        <v>40378.17</v>
      </c>
    </row>
    <row r="17" spans="1:14" ht="29.1" customHeight="1" x14ac:dyDescent="0.45">
      <c r="A17" s="9">
        <v>9</v>
      </c>
      <c r="B17" s="114" t="s">
        <v>158</v>
      </c>
      <c r="C17" s="114" t="s">
        <v>212</v>
      </c>
      <c r="D17" s="114" t="s">
        <v>318</v>
      </c>
      <c r="E17" s="11" t="s">
        <v>19</v>
      </c>
      <c r="F17" s="11" t="s">
        <v>193</v>
      </c>
      <c r="G17" s="81">
        <v>45000</v>
      </c>
      <c r="H17" s="193">
        <v>1148.33</v>
      </c>
      <c r="I17" s="12">
        <v>25</v>
      </c>
      <c r="J17" s="81">
        <v>1291.5</v>
      </c>
      <c r="K17" s="81">
        <v>1368</v>
      </c>
      <c r="L17" s="12">
        <v>0</v>
      </c>
      <c r="M17" s="12">
        <f>+H17+I17+J17+K17+L17</f>
        <v>3832.83</v>
      </c>
      <c r="N17" s="12">
        <f>+G17-M17</f>
        <v>41167.17</v>
      </c>
    </row>
    <row r="18" spans="1:14" ht="29.1" customHeight="1" x14ac:dyDescent="0.45">
      <c r="A18" s="9">
        <v>10</v>
      </c>
      <c r="B18" s="114" t="s">
        <v>270</v>
      </c>
      <c r="C18" s="114" t="s">
        <v>241</v>
      </c>
      <c r="D18" s="114" t="s">
        <v>156</v>
      </c>
      <c r="E18" s="11" t="s">
        <v>19</v>
      </c>
      <c r="F18" s="11" t="s">
        <v>193</v>
      </c>
      <c r="G18" s="81">
        <v>40000</v>
      </c>
      <c r="H18" s="193">
        <v>442.65</v>
      </c>
      <c r="I18" s="12">
        <v>25</v>
      </c>
      <c r="J18" s="81">
        <v>1148</v>
      </c>
      <c r="K18" s="81">
        <v>1216</v>
      </c>
      <c r="L18" s="12">
        <v>0</v>
      </c>
      <c r="M18" s="12">
        <f t="shared" si="0"/>
        <v>2831.65</v>
      </c>
      <c r="N18" s="12">
        <f t="shared" si="1"/>
        <v>37168.35</v>
      </c>
    </row>
    <row r="19" spans="1:14" ht="29.1" customHeight="1" x14ac:dyDescent="0.45">
      <c r="A19" s="9">
        <v>11</v>
      </c>
      <c r="B19" s="114" t="s">
        <v>160</v>
      </c>
      <c r="C19" s="114" t="s">
        <v>250</v>
      </c>
      <c r="D19" s="114" t="s">
        <v>60</v>
      </c>
      <c r="E19" s="11" t="s">
        <v>19</v>
      </c>
      <c r="F19" s="11" t="s">
        <v>193</v>
      </c>
      <c r="G19" s="81">
        <v>40000</v>
      </c>
      <c r="H19" s="193">
        <v>442.65</v>
      </c>
      <c r="I19" s="12">
        <v>25</v>
      </c>
      <c r="J19" s="81">
        <v>1148</v>
      </c>
      <c r="K19" s="81">
        <v>1216</v>
      </c>
      <c r="L19" s="12">
        <v>0</v>
      </c>
      <c r="M19" s="12">
        <f t="shared" si="0"/>
        <v>2831.65</v>
      </c>
      <c r="N19" s="12">
        <f t="shared" si="1"/>
        <v>37168.35</v>
      </c>
    </row>
    <row r="20" spans="1:14" ht="29.1" customHeight="1" x14ac:dyDescent="0.45">
      <c r="A20" s="9">
        <v>12</v>
      </c>
      <c r="B20" s="114" t="s">
        <v>152</v>
      </c>
      <c r="C20" s="114" t="s">
        <v>153</v>
      </c>
      <c r="D20" s="114" t="s">
        <v>38</v>
      </c>
      <c r="E20" s="11" t="s">
        <v>19</v>
      </c>
      <c r="F20" s="11" t="s">
        <v>194</v>
      </c>
      <c r="G20" s="178">
        <v>40000</v>
      </c>
      <c r="H20" s="193">
        <v>442.65</v>
      </c>
      <c r="I20" s="12">
        <v>25</v>
      </c>
      <c r="J20" s="178">
        <v>1148</v>
      </c>
      <c r="K20" s="178">
        <v>1216</v>
      </c>
      <c r="L20" s="12">
        <v>0</v>
      </c>
      <c r="M20" s="12">
        <f t="shared" si="0"/>
        <v>2831.65</v>
      </c>
      <c r="N20" s="12">
        <f t="shared" si="1"/>
        <v>37168.35</v>
      </c>
    </row>
    <row r="21" spans="1:14" ht="29.1" customHeight="1" x14ac:dyDescent="0.45">
      <c r="A21" s="9">
        <v>13</v>
      </c>
      <c r="B21" s="114" t="s">
        <v>155</v>
      </c>
      <c r="C21" s="114" t="s">
        <v>153</v>
      </c>
      <c r="D21" s="114" t="s">
        <v>38</v>
      </c>
      <c r="E21" s="11" t="s">
        <v>19</v>
      </c>
      <c r="F21" s="11" t="s">
        <v>194</v>
      </c>
      <c r="G21" s="178">
        <v>40000</v>
      </c>
      <c r="H21" s="193">
        <v>442.65</v>
      </c>
      <c r="I21" s="12">
        <v>25</v>
      </c>
      <c r="J21" s="178">
        <v>1148</v>
      </c>
      <c r="K21" s="178">
        <v>1216</v>
      </c>
      <c r="L21" s="12">
        <v>1365.02</v>
      </c>
      <c r="M21" s="12">
        <f t="shared" si="0"/>
        <v>4196.67</v>
      </c>
      <c r="N21" s="12">
        <f t="shared" si="1"/>
        <v>35803.33</v>
      </c>
    </row>
    <row r="22" spans="1:14" ht="29.1" customHeight="1" x14ac:dyDescent="0.45">
      <c r="A22" s="9">
        <v>14</v>
      </c>
      <c r="B22" s="114" t="s">
        <v>298</v>
      </c>
      <c r="C22" s="114" t="s">
        <v>58</v>
      </c>
      <c r="D22" s="114" t="s">
        <v>60</v>
      </c>
      <c r="E22" s="11" t="s">
        <v>19</v>
      </c>
      <c r="F22" s="11" t="s">
        <v>194</v>
      </c>
      <c r="G22" s="178">
        <v>40000</v>
      </c>
      <c r="H22" s="12">
        <v>215.78</v>
      </c>
      <c r="I22" s="12">
        <v>25</v>
      </c>
      <c r="J22" s="178">
        <v>1148</v>
      </c>
      <c r="K22" s="178">
        <v>1216</v>
      </c>
      <c r="L22" s="12">
        <v>1512.45</v>
      </c>
      <c r="M22" s="12">
        <f>+H22+I22+J22+K22+L22</f>
        <v>4117.2299999999996</v>
      </c>
      <c r="N22" s="12">
        <f t="shared" si="1"/>
        <v>35882.770000000004</v>
      </c>
    </row>
    <row r="23" spans="1:14" ht="29.1" customHeight="1" x14ac:dyDescent="0.45">
      <c r="A23" s="9">
        <v>15</v>
      </c>
      <c r="B23" s="114" t="s">
        <v>159</v>
      </c>
      <c r="C23" s="114" t="s">
        <v>153</v>
      </c>
      <c r="D23" s="114" t="s">
        <v>60</v>
      </c>
      <c r="E23" s="11" t="s">
        <v>19</v>
      </c>
      <c r="F23" s="11" t="s">
        <v>194</v>
      </c>
      <c r="G23" s="81">
        <v>35000</v>
      </c>
      <c r="H23" s="12">
        <v>0</v>
      </c>
      <c r="I23" s="12">
        <v>25</v>
      </c>
      <c r="J23" s="81">
        <v>1004.5</v>
      </c>
      <c r="K23" s="81">
        <v>1064</v>
      </c>
      <c r="L23" s="12">
        <v>0</v>
      </c>
      <c r="M23" s="12">
        <f t="shared" si="0"/>
        <v>2093.5</v>
      </c>
      <c r="N23" s="12">
        <f t="shared" si="1"/>
        <v>32906.5</v>
      </c>
    </row>
    <row r="24" spans="1:14" ht="29.1" customHeight="1" x14ac:dyDescent="0.45">
      <c r="A24" s="9">
        <v>16</v>
      </c>
      <c r="B24" s="114" t="s">
        <v>308</v>
      </c>
      <c r="C24" s="114" t="s">
        <v>330</v>
      </c>
      <c r="D24" s="114" t="s">
        <v>311</v>
      </c>
      <c r="E24" s="11" t="s">
        <v>19</v>
      </c>
      <c r="F24" s="11" t="s">
        <v>194</v>
      </c>
      <c r="G24" s="81">
        <v>35000</v>
      </c>
      <c r="H24" s="12">
        <v>0</v>
      </c>
      <c r="I24" s="12">
        <v>25</v>
      </c>
      <c r="J24" s="81">
        <v>1004.5</v>
      </c>
      <c r="K24" s="81">
        <v>1064</v>
      </c>
      <c r="L24" s="12">
        <v>0</v>
      </c>
      <c r="M24" s="12">
        <f>+H24+I24+J24+K24+L24</f>
        <v>2093.5</v>
      </c>
      <c r="N24" s="12">
        <f t="shared" si="1"/>
        <v>32906.5</v>
      </c>
    </row>
    <row r="25" spans="1:14" ht="29.1" customHeight="1" x14ac:dyDescent="0.45">
      <c r="A25" s="9">
        <v>17</v>
      </c>
      <c r="B25" s="114" t="s">
        <v>309</v>
      </c>
      <c r="C25" s="114" t="s">
        <v>330</v>
      </c>
      <c r="D25" s="114" t="s">
        <v>311</v>
      </c>
      <c r="E25" s="11" t="s">
        <v>19</v>
      </c>
      <c r="F25" s="11" t="s">
        <v>310</v>
      </c>
      <c r="G25" s="81">
        <v>35000</v>
      </c>
      <c r="H25" s="12">
        <v>0</v>
      </c>
      <c r="I25" s="12">
        <v>25</v>
      </c>
      <c r="J25" s="81">
        <v>1004.5</v>
      </c>
      <c r="K25" s="81">
        <v>1064</v>
      </c>
      <c r="L25" s="12">
        <v>0</v>
      </c>
      <c r="M25" s="12">
        <f>+H25+I25+J25+K25+L25</f>
        <v>2093.5</v>
      </c>
      <c r="N25" s="12">
        <f t="shared" si="1"/>
        <v>32906.5</v>
      </c>
    </row>
    <row r="26" spans="1:14" ht="29.1" customHeight="1" x14ac:dyDescent="0.45">
      <c r="A26" s="9">
        <v>18</v>
      </c>
      <c r="B26" s="114" t="s">
        <v>225</v>
      </c>
      <c r="C26" s="114" t="s">
        <v>58</v>
      </c>
      <c r="D26" s="114" t="s">
        <v>60</v>
      </c>
      <c r="E26" s="11" t="s">
        <v>19</v>
      </c>
      <c r="F26" s="11" t="s">
        <v>194</v>
      </c>
      <c r="G26" s="81">
        <v>35000</v>
      </c>
      <c r="H26" s="12">
        <v>0</v>
      </c>
      <c r="I26" s="12">
        <v>25</v>
      </c>
      <c r="J26" s="81">
        <v>1004.5</v>
      </c>
      <c r="K26" s="81">
        <v>1064</v>
      </c>
      <c r="L26" s="12">
        <v>0</v>
      </c>
      <c r="M26" s="12">
        <f t="shared" ref="M26:M32" si="2">+H26+I26+J26+K26+L26</f>
        <v>2093.5</v>
      </c>
      <c r="N26" s="12">
        <f t="shared" si="1"/>
        <v>32906.5</v>
      </c>
    </row>
    <row r="27" spans="1:14" ht="29.1" customHeight="1" x14ac:dyDescent="0.45">
      <c r="A27" s="9">
        <v>19</v>
      </c>
      <c r="B27" s="114" t="s">
        <v>161</v>
      </c>
      <c r="C27" s="114" t="s">
        <v>217</v>
      </c>
      <c r="D27" s="114" t="s">
        <v>162</v>
      </c>
      <c r="E27" s="11" t="s">
        <v>27</v>
      </c>
      <c r="F27" s="11" t="s">
        <v>193</v>
      </c>
      <c r="G27" s="81">
        <v>35000</v>
      </c>
      <c r="H27" s="12">
        <v>0</v>
      </c>
      <c r="I27" s="12">
        <v>25</v>
      </c>
      <c r="J27" s="81">
        <v>1004.5</v>
      </c>
      <c r="K27" s="81">
        <v>1064</v>
      </c>
      <c r="L27" s="12">
        <v>31867.4</v>
      </c>
      <c r="M27" s="12">
        <f t="shared" si="2"/>
        <v>33960.9</v>
      </c>
      <c r="N27" s="12">
        <f t="shared" si="1"/>
        <v>1039.0999999999985</v>
      </c>
    </row>
    <row r="28" spans="1:14" ht="29.1" customHeight="1" x14ac:dyDescent="0.45">
      <c r="A28" s="9">
        <v>20</v>
      </c>
      <c r="B28" s="114" t="s">
        <v>164</v>
      </c>
      <c r="C28" s="114" t="s">
        <v>165</v>
      </c>
      <c r="D28" s="114" t="s">
        <v>60</v>
      </c>
      <c r="E28" s="11" t="s">
        <v>27</v>
      </c>
      <c r="F28" s="11" t="s">
        <v>194</v>
      </c>
      <c r="G28" s="81">
        <v>35000</v>
      </c>
      <c r="H28" s="12">
        <v>0</v>
      </c>
      <c r="I28" s="12">
        <v>25</v>
      </c>
      <c r="J28" s="81">
        <v>1004.5</v>
      </c>
      <c r="K28" s="81">
        <v>1064</v>
      </c>
      <c r="L28" s="12">
        <v>1050</v>
      </c>
      <c r="M28" s="12">
        <f t="shared" si="2"/>
        <v>3143.5</v>
      </c>
      <c r="N28" s="12">
        <f t="shared" si="1"/>
        <v>31856.5</v>
      </c>
    </row>
    <row r="29" spans="1:14" ht="29.1" customHeight="1" x14ac:dyDescent="0.45">
      <c r="A29" s="9">
        <v>21</v>
      </c>
      <c r="B29" s="114" t="s">
        <v>244</v>
      </c>
      <c r="C29" s="114" t="s">
        <v>153</v>
      </c>
      <c r="D29" s="114" t="s">
        <v>60</v>
      </c>
      <c r="E29" s="11" t="s">
        <v>19</v>
      </c>
      <c r="F29" s="11" t="s">
        <v>194</v>
      </c>
      <c r="G29" s="81">
        <v>35000</v>
      </c>
      <c r="H29" s="12">
        <v>0</v>
      </c>
      <c r="I29" s="12">
        <v>25</v>
      </c>
      <c r="J29" s="81">
        <v>1004.5</v>
      </c>
      <c r="K29" s="81">
        <v>1064</v>
      </c>
      <c r="L29" s="12">
        <v>0</v>
      </c>
      <c r="M29" s="12">
        <f t="shared" si="2"/>
        <v>2093.5</v>
      </c>
      <c r="N29" s="12">
        <f t="shared" si="1"/>
        <v>32906.5</v>
      </c>
    </row>
    <row r="30" spans="1:14" ht="29.1" customHeight="1" x14ac:dyDescent="0.45">
      <c r="A30" s="9">
        <v>22</v>
      </c>
      <c r="B30" s="114" t="s">
        <v>245</v>
      </c>
      <c r="C30" s="114" t="s">
        <v>319</v>
      </c>
      <c r="D30" s="114" t="s">
        <v>60</v>
      </c>
      <c r="E30" s="11" t="s">
        <v>19</v>
      </c>
      <c r="F30" s="11" t="s">
        <v>193</v>
      </c>
      <c r="G30" s="81">
        <v>35000</v>
      </c>
      <c r="H30" s="12">
        <v>0</v>
      </c>
      <c r="I30" s="12">
        <v>25</v>
      </c>
      <c r="J30" s="81">
        <v>1004.5</v>
      </c>
      <c r="K30" s="81">
        <v>1064</v>
      </c>
      <c r="L30" s="12">
        <v>0</v>
      </c>
      <c r="M30" s="12">
        <f t="shared" si="2"/>
        <v>2093.5</v>
      </c>
      <c r="N30" s="12">
        <f t="shared" si="1"/>
        <v>32906.5</v>
      </c>
    </row>
    <row r="31" spans="1:14" ht="29.1" customHeight="1" x14ac:dyDescent="0.45">
      <c r="A31" s="9">
        <v>23</v>
      </c>
      <c r="B31" s="114" t="s">
        <v>328</v>
      </c>
      <c r="C31" s="114" t="s">
        <v>211</v>
      </c>
      <c r="D31" s="114" t="s">
        <v>338</v>
      </c>
      <c r="E31" s="11" t="s">
        <v>19</v>
      </c>
      <c r="F31" s="11" t="s">
        <v>193</v>
      </c>
      <c r="G31" s="81">
        <v>35000</v>
      </c>
      <c r="H31" s="12">
        <v>0</v>
      </c>
      <c r="I31" s="12">
        <v>25</v>
      </c>
      <c r="J31" s="81">
        <v>1004.5</v>
      </c>
      <c r="K31" s="81">
        <v>1064</v>
      </c>
      <c r="L31" s="12">
        <v>0</v>
      </c>
      <c r="M31" s="12">
        <f t="shared" si="2"/>
        <v>2093.5</v>
      </c>
      <c r="N31" s="12">
        <f t="shared" si="1"/>
        <v>32906.5</v>
      </c>
    </row>
    <row r="32" spans="1:14" ht="29.1" customHeight="1" x14ac:dyDescent="0.45">
      <c r="A32" s="9">
        <v>24</v>
      </c>
      <c r="B32" s="114" t="s">
        <v>329</v>
      </c>
      <c r="C32" s="114" t="s">
        <v>241</v>
      </c>
      <c r="D32" s="114" t="s">
        <v>60</v>
      </c>
      <c r="E32" s="11" t="s">
        <v>19</v>
      </c>
      <c r="F32" s="11" t="s">
        <v>193</v>
      </c>
      <c r="G32" s="81">
        <v>35000</v>
      </c>
      <c r="H32" s="12">
        <v>0</v>
      </c>
      <c r="I32" s="12">
        <v>25</v>
      </c>
      <c r="J32" s="81">
        <v>1004.5</v>
      </c>
      <c r="K32" s="81">
        <v>1064</v>
      </c>
      <c r="L32" s="12">
        <v>0</v>
      </c>
      <c r="M32" s="12">
        <f t="shared" si="2"/>
        <v>2093.5</v>
      </c>
      <c r="N32" s="12">
        <f t="shared" si="1"/>
        <v>32906.5</v>
      </c>
    </row>
    <row r="33" spans="1:14" ht="29.1" customHeight="1" x14ac:dyDescent="0.45">
      <c r="A33" s="9">
        <v>25</v>
      </c>
      <c r="B33" s="118" t="s">
        <v>143</v>
      </c>
      <c r="C33" s="114" t="s">
        <v>241</v>
      </c>
      <c r="D33" s="114" t="s">
        <v>46</v>
      </c>
      <c r="E33" s="11" t="s">
        <v>27</v>
      </c>
      <c r="F33" s="11" t="s">
        <v>194</v>
      </c>
      <c r="G33" s="81">
        <v>31500</v>
      </c>
      <c r="H33" s="12">
        <v>0</v>
      </c>
      <c r="I33" s="12">
        <v>25</v>
      </c>
      <c r="J33" s="81">
        <v>904.05</v>
      </c>
      <c r="K33" s="81">
        <v>957.6</v>
      </c>
      <c r="L33" s="12">
        <v>0</v>
      </c>
      <c r="M33" s="12">
        <f>+H33+I33+J33+K33+L33</f>
        <v>1886.65</v>
      </c>
      <c r="N33" s="12">
        <f t="shared" si="1"/>
        <v>29613.35</v>
      </c>
    </row>
    <row r="34" spans="1:14" ht="29.1" customHeight="1" x14ac:dyDescent="0.45">
      <c r="A34" s="9">
        <v>26</v>
      </c>
      <c r="B34" s="114" t="s">
        <v>147</v>
      </c>
      <c r="C34" s="114" t="s">
        <v>58</v>
      </c>
      <c r="D34" s="114" t="s">
        <v>60</v>
      </c>
      <c r="E34" s="11" t="s">
        <v>27</v>
      </c>
      <c r="F34" s="11" t="s">
        <v>194</v>
      </c>
      <c r="G34" s="81">
        <v>31000</v>
      </c>
      <c r="H34" s="12">
        <v>0</v>
      </c>
      <c r="I34" s="12">
        <v>25</v>
      </c>
      <c r="J34" s="81">
        <v>889.7</v>
      </c>
      <c r="K34" s="81">
        <v>942.4</v>
      </c>
      <c r="L34" s="12">
        <v>1365.02</v>
      </c>
      <c r="M34" s="12">
        <f>+H34+I34+J34+K34+L34</f>
        <v>3222.12</v>
      </c>
      <c r="N34" s="12">
        <f t="shared" si="1"/>
        <v>27777.88</v>
      </c>
    </row>
    <row r="35" spans="1:14" ht="29.1" customHeight="1" x14ac:dyDescent="0.45">
      <c r="A35" s="9">
        <v>27</v>
      </c>
      <c r="B35" s="177" t="s">
        <v>337</v>
      </c>
      <c r="C35" s="114" t="s">
        <v>241</v>
      </c>
      <c r="D35" s="114" t="s">
        <v>60</v>
      </c>
      <c r="E35" s="11" t="s">
        <v>19</v>
      </c>
      <c r="F35" s="11" t="s">
        <v>194</v>
      </c>
      <c r="G35" s="81">
        <v>30000</v>
      </c>
      <c r="H35" s="12">
        <v>0</v>
      </c>
      <c r="I35" s="12">
        <v>25</v>
      </c>
      <c r="J35" s="81">
        <v>861</v>
      </c>
      <c r="K35" s="81">
        <v>912</v>
      </c>
      <c r="L35" s="12">
        <v>0</v>
      </c>
      <c r="M35" s="12">
        <f>+H35+I35+J35+K35+L35</f>
        <v>1798</v>
      </c>
      <c r="N35" s="12">
        <f t="shared" si="1"/>
        <v>28202</v>
      </c>
    </row>
    <row r="36" spans="1:14" ht="29.1" customHeight="1" x14ac:dyDescent="0.45">
      <c r="A36" s="9">
        <v>28</v>
      </c>
      <c r="B36" s="177" t="s">
        <v>146</v>
      </c>
      <c r="C36" s="114" t="s">
        <v>212</v>
      </c>
      <c r="D36" s="114" t="s">
        <v>83</v>
      </c>
      <c r="E36" s="11" t="s">
        <v>19</v>
      </c>
      <c r="F36" s="11" t="s">
        <v>194</v>
      </c>
      <c r="G36" s="81">
        <v>17710</v>
      </c>
      <c r="H36" s="12">
        <v>0</v>
      </c>
      <c r="I36" s="12">
        <v>25</v>
      </c>
      <c r="J36" s="81">
        <v>508.28</v>
      </c>
      <c r="K36" s="81">
        <v>538.38</v>
      </c>
      <c r="L36" s="12">
        <v>0</v>
      </c>
      <c r="M36" s="12">
        <f>+H36+I36+J36+K36+L36</f>
        <v>1071.6599999999999</v>
      </c>
      <c r="N36" s="12">
        <f t="shared" si="1"/>
        <v>16638.34</v>
      </c>
    </row>
    <row r="37" spans="1:14" ht="29.1" customHeight="1" x14ac:dyDescent="0.45">
      <c r="A37" s="199" t="s">
        <v>197</v>
      </c>
      <c r="B37" s="200"/>
      <c r="C37" s="200"/>
      <c r="D37" s="200"/>
      <c r="E37" s="200"/>
      <c r="F37" s="207"/>
      <c r="G37" s="82">
        <f t="shared" ref="G37:N37" si="3">SUM(G9:G36)</f>
        <v>1145210</v>
      </c>
      <c r="H37" s="16">
        <f t="shared" si="3"/>
        <v>24303.890000000007</v>
      </c>
      <c r="I37" s="16">
        <f t="shared" si="3"/>
        <v>700</v>
      </c>
      <c r="J37" s="89">
        <f t="shared" si="3"/>
        <v>32867.53</v>
      </c>
      <c r="K37" s="89">
        <f t="shared" si="3"/>
        <v>34814.379999999997</v>
      </c>
      <c r="L37" s="16">
        <f t="shared" si="3"/>
        <v>46300.71</v>
      </c>
      <c r="M37" s="16">
        <f t="shared" si="3"/>
        <v>138986.50999999998</v>
      </c>
      <c r="N37" s="66">
        <f t="shared" si="3"/>
        <v>1006223.4899999999</v>
      </c>
    </row>
    <row r="39" spans="1:14" ht="29.1" customHeight="1" x14ac:dyDescent="0.45">
      <c r="A39" s="58"/>
      <c r="B39" s="58"/>
      <c r="C39" s="58"/>
      <c r="D39" s="58"/>
      <c r="E39" s="58"/>
      <c r="F39" s="58"/>
      <c r="G39" s="83"/>
      <c r="H39" s="22"/>
      <c r="I39" s="22"/>
      <c r="J39" s="90"/>
      <c r="K39" s="90"/>
      <c r="L39" s="22"/>
      <c r="M39" s="22"/>
      <c r="N39" s="68"/>
    </row>
    <row r="40" spans="1:14" ht="29.1" customHeight="1" x14ac:dyDescent="0.45">
      <c r="A40" s="58"/>
      <c r="B40" s="58"/>
      <c r="C40" s="58"/>
      <c r="D40" s="58"/>
      <c r="E40" s="58"/>
      <c r="F40" s="58"/>
      <c r="G40" s="83"/>
      <c r="H40" s="22"/>
      <c r="I40" s="22"/>
      <c r="J40" s="90"/>
      <c r="K40" s="90"/>
      <c r="L40" s="22"/>
      <c r="M40" s="22"/>
      <c r="N40" s="22"/>
    </row>
    <row r="41" spans="1:14" ht="29.1" customHeight="1" x14ac:dyDescent="0.45">
      <c r="A41" s="58"/>
      <c r="B41" s="58"/>
      <c r="C41" s="58"/>
      <c r="D41" s="194"/>
      <c r="E41" s="58"/>
      <c r="F41" s="195"/>
      <c r="G41" s="83"/>
      <c r="H41" s="22"/>
      <c r="I41" s="22"/>
      <c r="J41" s="90"/>
      <c r="K41" s="90"/>
      <c r="L41" s="22"/>
      <c r="M41" s="22"/>
      <c r="N41" s="22"/>
    </row>
    <row r="42" spans="1:14" ht="30.95" customHeight="1" x14ac:dyDescent="0.4">
      <c r="A42" s="14"/>
      <c r="B42" s="103"/>
      <c r="C42" s="28"/>
      <c r="D42" s="28"/>
      <c r="E42" s="28"/>
      <c r="F42" s="28"/>
      <c r="G42" s="84"/>
      <c r="H42" s="23"/>
      <c r="I42" s="23"/>
      <c r="J42" s="91"/>
      <c r="K42" s="91"/>
      <c r="L42" s="23"/>
      <c r="M42" s="23"/>
      <c r="N42" s="23"/>
    </row>
    <row r="43" spans="1:14" ht="30.95" customHeight="1" thickBot="1" x14ac:dyDescent="0.5">
      <c r="A43" s="18"/>
      <c r="B43" s="104"/>
      <c r="D43" s="17"/>
      <c r="E43" s="17"/>
      <c r="F43" s="17"/>
      <c r="G43" s="85"/>
      <c r="H43" s="21"/>
      <c r="I43" s="21"/>
      <c r="J43" s="92"/>
      <c r="K43" s="94"/>
      <c r="L43" s="22"/>
      <c r="M43" s="22"/>
      <c r="N43" s="23"/>
    </row>
    <row r="44" spans="1:14" ht="30.95" customHeight="1" x14ac:dyDescent="0.5">
      <c r="A44" s="18"/>
      <c r="B44" s="159" t="s">
        <v>98</v>
      </c>
      <c r="C44" s="155"/>
      <c r="D44" s="153"/>
      <c r="E44" s="153"/>
      <c r="F44" s="153"/>
      <c r="G44" s="160"/>
      <c r="H44" s="154" t="s">
        <v>99</v>
      </c>
      <c r="I44" s="154"/>
      <c r="J44" s="160"/>
      <c r="K44" s="93"/>
      <c r="L44" s="22"/>
      <c r="M44" s="22"/>
      <c r="N44" s="23"/>
    </row>
    <row r="45" spans="1:14" ht="30.95" customHeight="1" x14ac:dyDescent="0.5">
      <c r="A45" s="18"/>
      <c r="B45" s="159" t="s">
        <v>198</v>
      </c>
      <c r="C45" s="155"/>
      <c r="D45" s="153"/>
      <c r="E45" s="153"/>
      <c r="F45" s="153"/>
      <c r="G45" s="160"/>
      <c r="H45" s="154" t="s">
        <v>100</v>
      </c>
      <c r="I45" s="154"/>
      <c r="J45" s="161"/>
      <c r="K45" s="85"/>
      <c r="L45" s="22"/>
      <c r="M45" s="22"/>
      <c r="N45" s="23"/>
    </row>
    <row r="46" spans="1:14" ht="30.95" customHeight="1" x14ac:dyDescent="0.45">
      <c r="A46" s="18"/>
      <c r="B46" s="105"/>
      <c r="C46" s="17"/>
      <c r="D46" s="17" t="s">
        <v>142</v>
      </c>
      <c r="E46" s="17"/>
      <c r="F46" s="17"/>
      <c r="G46" s="85"/>
      <c r="H46" s="20"/>
      <c r="I46" s="20"/>
      <c r="J46" s="85"/>
      <c r="K46" s="94"/>
      <c r="L46" s="22"/>
      <c r="M46" s="22"/>
      <c r="N46" s="23"/>
    </row>
    <row r="47" spans="1:14" ht="30.95" customHeight="1" x14ac:dyDescent="0.45">
      <c r="A47" s="18"/>
      <c r="B47" s="105"/>
      <c r="C47" s="17"/>
      <c r="D47" s="17"/>
      <c r="E47" s="17"/>
      <c r="F47" s="17"/>
      <c r="G47" s="85"/>
      <c r="H47" s="22"/>
      <c r="I47" s="22"/>
      <c r="J47" s="94"/>
      <c r="K47" s="94"/>
      <c r="L47" s="22"/>
      <c r="M47" s="22"/>
      <c r="N47" s="23"/>
    </row>
    <row r="48" spans="1:14" ht="30.95" customHeight="1" x14ac:dyDescent="0.45">
      <c r="A48" s="18"/>
      <c r="B48" s="105"/>
      <c r="C48" s="17"/>
      <c r="D48" s="17"/>
      <c r="E48" s="17"/>
      <c r="F48" s="17"/>
      <c r="G48" s="85"/>
      <c r="H48" s="22"/>
      <c r="I48" s="22"/>
      <c r="J48" s="94"/>
      <c r="K48" s="94"/>
      <c r="L48" s="22"/>
      <c r="M48" s="22"/>
      <c r="N48" s="23"/>
    </row>
    <row r="49" spans="1:17" ht="30.95" customHeight="1" x14ac:dyDescent="0.4">
      <c r="A49" s="14"/>
      <c r="B49" s="103"/>
      <c r="C49" s="28"/>
      <c r="D49" s="28"/>
      <c r="E49" s="28"/>
      <c r="F49" s="28"/>
      <c r="G49" s="84"/>
      <c r="H49" s="23"/>
      <c r="I49" s="23"/>
      <c r="J49" s="91"/>
      <c r="K49" s="91"/>
      <c r="L49" s="23"/>
      <c r="M49" s="23"/>
      <c r="N49" s="23"/>
    </row>
    <row r="50" spans="1:17" ht="30.95" customHeight="1" x14ac:dyDescent="0.4">
      <c r="A50" s="14"/>
      <c r="B50" s="103"/>
      <c r="C50" s="28"/>
      <c r="D50" s="28"/>
      <c r="E50" s="28"/>
      <c r="F50" s="28"/>
      <c r="G50" s="84"/>
      <c r="H50" s="23"/>
      <c r="I50" s="23"/>
      <c r="J50" s="91"/>
      <c r="K50" s="91"/>
      <c r="L50" s="23"/>
      <c r="M50" s="23"/>
      <c r="N50" s="23"/>
    </row>
    <row r="51" spans="1:17" ht="33" customHeight="1" x14ac:dyDescent="0.45">
      <c r="A51" s="30"/>
      <c r="B51" s="106"/>
      <c r="C51" s="31"/>
      <c r="D51" s="31"/>
      <c r="E51" s="31"/>
      <c r="F51" s="31"/>
      <c r="G51" s="86"/>
      <c r="H51" s="30"/>
      <c r="I51" s="30"/>
      <c r="J51" s="86"/>
      <c r="K51" s="86"/>
      <c r="L51" s="31"/>
      <c r="M51" s="31"/>
      <c r="N51" s="31"/>
    </row>
    <row r="52" spans="1:17" ht="30.95" customHeight="1" x14ac:dyDescent="0.45">
      <c r="A52" s="25"/>
      <c r="B52" s="106"/>
      <c r="C52" s="31"/>
      <c r="D52" s="31"/>
      <c r="E52" s="31"/>
      <c r="F52" s="31"/>
      <c r="G52" s="87"/>
      <c r="H52" s="25"/>
      <c r="I52" s="25"/>
      <c r="J52" s="87"/>
      <c r="K52" s="87"/>
      <c r="L52" s="31"/>
      <c r="M52" s="31"/>
      <c r="N52" s="31"/>
    </row>
    <row r="53" spans="1:17" ht="28.5" x14ac:dyDescent="0.45">
      <c r="A53" s="25"/>
      <c r="B53" s="106"/>
      <c r="C53" s="31"/>
      <c r="D53" s="31"/>
      <c r="E53" s="31"/>
      <c r="F53" s="31"/>
      <c r="G53" s="87"/>
      <c r="H53" s="25"/>
      <c r="I53" s="25"/>
      <c r="J53" s="87"/>
      <c r="K53" s="87"/>
      <c r="L53" s="31"/>
      <c r="M53" s="31"/>
      <c r="N53" s="31"/>
      <c r="O53" s="25"/>
      <c r="P53" s="25"/>
      <c r="Q53" s="25"/>
    </row>
    <row r="54" spans="1:17" ht="15.75" x14ac:dyDescent="0.25">
      <c r="O54" s="25"/>
      <c r="P54" s="25"/>
      <c r="Q54" s="25"/>
    </row>
  </sheetData>
  <sortState xmlns:xlrd2="http://schemas.microsoft.com/office/spreadsheetml/2017/richdata2" ref="A9:N36">
    <sortCondition descending="1" ref="G36"/>
  </sortState>
  <mergeCells count="6">
    <mergeCell ref="A1:N1"/>
    <mergeCell ref="A4:N4"/>
    <mergeCell ref="A6:N6"/>
    <mergeCell ref="B5:N5"/>
    <mergeCell ref="A37:F37"/>
    <mergeCell ref="A7:N7"/>
  </mergeCells>
  <pageMargins left="0.21" right="0.25" top="0.47244094488188981" bottom="0.74803149606299213" header="0.27559055118110237" footer="0.31496062992125984"/>
  <pageSetup paperSize="5" scale="40" orientation="landscape" r:id="rId1"/>
  <rowBreaks count="1" manualBreakCount="1">
    <brk id="46" max="1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2"/>
  <sheetViews>
    <sheetView view="pageBreakPreview" topLeftCell="B1" zoomScale="51" zoomScaleNormal="51" zoomScaleSheetLayoutView="51" workbookViewId="0">
      <selection activeCell="D17" sqref="D17"/>
    </sheetView>
  </sheetViews>
  <sheetFormatPr baseColWidth="10" defaultColWidth="11.42578125" defaultRowHeight="30" customHeight="1" x14ac:dyDescent="0.3"/>
  <cols>
    <col min="1" max="1" width="8.7109375" style="24" customWidth="1"/>
    <col min="2" max="2" width="80.42578125" style="78" customWidth="1"/>
    <col min="3" max="3" width="106.28515625" customWidth="1"/>
    <col min="4" max="4" width="54.85546875" customWidth="1"/>
    <col min="5" max="5" width="18.85546875" customWidth="1"/>
    <col min="6" max="6" width="21.28515625" customWidth="1"/>
    <col min="7" max="7" width="22.140625" customWidth="1"/>
    <col min="8" max="8" width="19.42578125" customWidth="1"/>
    <col min="9" max="9" width="12.85546875" customWidth="1"/>
    <col min="10" max="10" width="17.5703125" customWidth="1"/>
    <col min="11" max="11" width="19.42578125" customWidth="1"/>
    <col min="12" max="12" width="17.28515625" customWidth="1"/>
    <col min="13" max="13" width="19.7109375" customWidth="1"/>
    <col min="14" max="14" width="22.140625" customWidth="1"/>
  </cols>
  <sheetData>
    <row r="1" spans="1:14" s="202" customFormat="1" ht="30" customHeight="1" x14ac:dyDescent="0.5"/>
    <row r="2" spans="1:14" ht="30" customHeight="1" x14ac:dyDescent="0.25">
      <c r="A2" s="183"/>
      <c r="B2" s="7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30" customHeight="1" x14ac:dyDescent="0.25">
      <c r="A3" s="184"/>
      <c r="B3" s="139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</row>
    <row r="4" spans="1:14" ht="30" customHeight="1" x14ac:dyDescent="0.25">
      <c r="A4" s="201" t="s">
        <v>0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</row>
    <row r="5" spans="1:14" ht="30" customHeight="1" x14ac:dyDescent="0.25">
      <c r="A5" s="196" t="s">
        <v>347</v>
      </c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</row>
    <row r="6" spans="1:14" ht="30" customHeight="1" x14ac:dyDescent="0.25">
      <c r="A6" s="201" t="s">
        <v>243</v>
      </c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1"/>
    </row>
    <row r="7" spans="1:14" ht="30" customHeight="1" x14ac:dyDescent="0.45">
      <c r="A7" s="61"/>
      <c r="B7" s="7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ht="30" customHeight="1" x14ac:dyDescent="0.45">
      <c r="A8" s="36" t="s">
        <v>1</v>
      </c>
      <c r="B8" s="36" t="s">
        <v>2</v>
      </c>
      <c r="C8" s="6" t="s">
        <v>3</v>
      </c>
      <c r="D8" s="6" t="s">
        <v>4</v>
      </c>
      <c r="E8" s="7" t="s">
        <v>5</v>
      </c>
      <c r="F8" s="7" t="s">
        <v>192</v>
      </c>
      <c r="G8" s="7" t="s">
        <v>196</v>
      </c>
      <c r="H8" s="6" t="s">
        <v>6</v>
      </c>
      <c r="I8" s="7" t="s">
        <v>7</v>
      </c>
      <c r="J8" s="6" t="s">
        <v>8</v>
      </c>
      <c r="K8" s="7" t="s">
        <v>9</v>
      </c>
      <c r="L8" s="7" t="s">
        <v>10</v>
      </c>
      <c r="M8" s="7" t="s">
        <v>11</v>
      </c>
      <c r="N8" s="6" t="s">
        <v>12</v>
      </c>
    </row>
    <row r="9" spans="1:14" ht="34.5" customHeight="1" x14ac:dyDescent="0.45">
      <c r="A9" s="38">
        <v>1</v>
      </c>
      <c r="B9" s="176" t="s">
        <v>20</v>
      </c>
      <c r="C9" s="107" t="s">
        <v>240</v>
      </c>
      <c r="D9" s="107" t="s">
        <v>25</v>
      </c>
      <c r="E9" s="108" t="s">
        <v>203</v>
      </c>
      <c r="F9" s="108" t="s">
        <v>194</v>
      </c>
      <c r="G9" s="109">
        <v>100000</v>
      </c>
      <c r="H9" s="191">
        <v>11727.33</v>
      </c>
      <c r="I9" s="110">
        <v>25</v>
      </c>
      <c r="J9" s="110">
        <v>2870</v>
      </c>
      <c r="K9" s="110">
        <v>3040</v>
      </c>
      <c r="L9" s="110">
        <v>1512.45</v>
      </c>
      <c r="M9" s="110">
        <f t="shared" ref="M9:M35" si="0">+H9+I9+J9+K9+L9</f>
        <v>19174.780000000002</v>
      </c>
      <c r="N9" s="33">
        <f t="shared" ref="N9:N16" si="1">+G9-M9</f>
        <v>80825.22</v>
      </c>
    </row>
    <row r="10" spans="1:14" s="102" customFormat="1" ht="30" customHeight="1" x14ac:dyDescent="0.45">
      <c r="A10" s="185">
        <v>2</v>
      </c>
      <c r="B10" s="118" t="s">
        <v>17</v>
      </c>
      <c r="C10" s="114" t="s">
        <v>247</v>
      </c>
      <c r="D10" s="118" t="s">
        <v>26</v>
      </c>
      <c r="E10" s="114" t="s">
        <v>203</v>
      </c>
      <c r="F10" s="114" t="s">
        <v>193</v>
      </c>
      <c r="G10" s="141">
        <v>100000</v>
      </c>
      <c r="H10" s="192">
        <v>12105.44</v>
      </c>
      <c r="I10" s="116">
        <v>25</v>
      </c>
      <c r="J10" s="116">
        <v>2870</v>
      </c>
      <c r="K10" s="116">
        <v>3040</v>
      </c>
      <c r="L10" s="116">
        <v>0</v>
      </c>
      <c r="M10" s="116">
        <f t="shared" si="0"/>
        <v>18040.440000000002</v>
      </c>
      <c r="N10" s="172">
        <f t="shared" si="1"/>
        <v>81959.56</v>
      </c>
    </row>
    <row r="11" spans="1:14" ht="30" customHeight="1" x14ac:dyDescent="0.45">
      <c r="A11" s="38">
        <v>3</v>
      </c>
      <c r="B11" s="176" t="s">
        <v>23</v>
      </c>
      <c r="C11" s="108" t="s">
        <v>213</v>
      </c>
      <c r="D11" s="108" t="s">
        <v>25</v>
      </c>
      <c r="E11" s="108" t="s">
        <v>203</v>
      </c>
      <c r="F11" s="108" t="s">
        <v>194</v>
      </c>
      <c r="G11" s="109">
        <v>85000</v>
      </c>
      <c r="H11" s="191">
        <v>8577.06</v>
      </c>
      <c r="I11" s="110">
        <v>25</v>
      </c>
      <c r="J11" s="110">
        <v>2439.5</v>
      </c>
      <c r="K11" s="110">
        <v>2584</v>
      </c>
      <c r="L11" s="110">
        <v>0</v>
      </c>
      <c r="M11" s="110">
        <f t="shared" si="0"/>
        <v>13625.56</v>
      </c>
      <c r="N11" s="12">
        <f t="shared" si="1"/>
        <v>71374.44</v>
      </c>
    </row>
    <row r="12" spans="1:14" ht="30" customHeight="1" x14ac:dyDescent="0.45">
      <c r="A12" s="38">
        <v>4</v>
      </c>
      <c r="B12" s="180" t="s">
        <v>261</v>
      </c>
      <c r="C12" s="108" t="s">
        <v>262</v>
      </c>
      <c r="D12" s="108" t="s">
        <v>26</v>
      </c>
      <c r="E12" s="108" t="s">
        <v>203</v>
      </c>
      <c r="F12" s="108" t="s">
        <v>193</v>
      </c>
      <c r="G12" s="174">
        <v>75000</v>
      </c>
      <c r="H12" s="191">
        <v>6309.35</v>
      </c>
      <c r="I12" s="110">
        <v>25</v>
      </c>
      <c r="J12" s="110">
        <v>2152.5</v>
      </c>
      <c r="K12" s="110">
        <v>2280</v>
      </c>
      <c r="L12" s="110">
        <v>0</v>
      </c>
      <c r="M12" s="110">
        <f>+H12+I12+J12+K12+L12</f>
        <v>10766.85</v>
      </c>
      <c r="N12" s="12">
        <f>+G12-M12</f>
        <v>64233.15</v>
      </c>
    </row>
    <row r="13" spans="1:14" ht="30" customHeight="1" x14ac:dyDescent="0.45">
      <c r="A13" s="185">
        <v>5</v>
      </c>
      <c r="B13" s="180" t="s">
        <v>28</v>
      </c>
      <c r="C13" s="108" t="s">
        <v>219</v>
      </c>
      <c r="D13" s="108" t="s">
        <v>25</v>
      </c>
      <c r="E13" s="108" t="s">
        <v>203</v>
      </c>
      <c r="F13" s="108" t="s">
        <v>194</v>
      </c>
      <c r="G13" s="174">
        <v>70000</v>
      </c>
      <c r="H13" s="191">
        <v>4763.47</v>
      </c>
      <c r="I13" s="110">
        <v>25</v>
      </c>
      <c r="J13" s="110">
        <v>2009</v>
      </c>
      <c r="K13" s="110">
        <v>2128</v>
      </c>
      <c r="L13" s="110">
        <v>3024.9</v>
      </c>
      <c r="M13" s="110">
        <f t="shared" si="0"/>
        <v>11950.37</v>
      </c>
      <c r="N13" s="12">
        <f t="shared" si="1"/>
        <v>58049.63</v>
      </c>
    </row>
    <row r="14" spans="1:14" ht="30" customHeight="1" x14ac:dyDescent="0.45">
      <c r="A14" s="38">
        <v>6</v>
      </c>
      <c r="B14" s="180" t="s">
        <v>31</v>
      </c>
      <c r="C14" s="108" t="s">
        <v>218</v>
      </c>
      <c r="D14" s="108" t="s">
        <v>26</v>
      </c>
      <c r="E14" s="108" t="s">
        <v>203</v>
      </c>
      <c r="F14" s="108" t="s">
        <v>193</v>
      </c>
      <c r="G14" s="109">
        <v>60000</v>
      </c>
      <c r="H14" s="191">
        <v>3486.65</v>
      </c>
      <c r="I14" s="110">
        <v>25</v>
      </c>
      <c r="J14" s="110">
        <v>1722</v>
      </c>
      <c r="K14" s="110">
        <v>1824</v>
      </c>
      <c r="L14" s="110">
        <v>0</v>
      </c>
      <c r="M14" s="110">
        <f t="shared" si="0"/>
        <v>7057.65</v>
      </c>
      <c r="N14" s="12">
        <f t="shared" si="1"/>
        <v>52942.35</v>
      </c>
    </row>
    <row r="15" spans="1:14" ht="30" customHeight="1" x14ac:dyDescent="0.45">
      <c r="A15" s="38">
        <v>7</v>
      </c>
      <c r="B15" s="181" t="s">
        <v>42</v>
      </c>
      <c r="C15" s="108" t="s">
        <v>220</v>
      </c>
      <c r="D15" s="108" t="s">
        <v>25</v>
      </c>
      <c r="E15" s="108" t="s">
        <v>203</v>
      </c>
      <c r="F15" s="108" t="s">
        <v>194</v>
      </c>
      <c r="G15" s="109">
        <v>60000</v>
      </c>
      <c r="H15" s="191">
        <v>3486.65</v>
      </c>
      <c r="I15" s="110">
        <v>25</v>
      </c>
      <c r="J15" s="110">
        <v>1722</v>
      </c>
      <c r="K15" s="110">
        <v>1824</v>
      </c>
      <c r="L15" s="110">
        <v>0</v>
      </c>
      <c r="M15" s="110">
        <f t="shared" si="0"/>
        <v>7057.65</v>
      </c>
      <c r="N15" s="12">
        <f t="shared" si="1"/>
        <v>52942.35</v>
      </c>
    </row>
    <row r="16" spans="1:14" ht="30" customHeight="1" x14ac:dyDescent="0.45">
      <c r="A16" s="185">
        <v>8</v>
      </c>
      <c r="B16" s="181" t="s">
        <v>346</v>
      </c>
      <c r="C16" s="108" t="s">
        <v>216</v>
      </c>
      <c r="D16" s="108" t="s">
        <v>26</v>
      </c>
      <c r="E16" s="108" t="s">
        <v>203</v>
      </c>
      <c r="F16" s="108" t="s">
        <v>193</v>
      </c>
      <c r="G16" s="109">
        <v>60000</v>
      </c>
      <c r="H16" s="191">
        <v>3486.65</v>
      </c>
      <c r="I16" s="110">
        <v>25</v>
      </c>
      <c r="J16" s="110">
        <v>1722</v>
      </c>
      <c r="K16" s="110">
        <v>1824</v>
      </c>
      <c r="L16" s="110">
        <v>0</v>
      </c>
      <c r="M16" s="110">
        <f t="shared" si="0"/>
        <v>7057.65</v>
      </c>
      <c r="N16" s="12">
        <f t="shared" si="1"/>
        <v>52942.35</v>
      </c>
    </row>
    <row r="17" spans="1:14" ht="30" customHeight="1" x14ac:dyDescent="0.45">
      <c r="A17" s="38">
        <v>9</v>
      </c>
      <c r="B17" s="189" t="s">
        <v>252</v>
      </c>
      <c r="C17" s="108" t="s">
        <v>216</v>
      </c>
      <c r="D17" s="108" t="s">
        <v>321</v>
      </c>
      <c r="E17" s="108" t="s">
        <v>203</v>
      </c>
      <c r="F17" s="108" t="s">
        <v>194</v>
      </c>
      <c r="G17" s="109">
        <v>48000</v>
      </c>
      <c r="H17" s="191">
        <v>1571.73</v>
      </c>
      <c r="I17" s="110">
        <v>25</v>
      </c>
      <c r="J17" s="110">
        <v>1377.6</v>
      </c>
      <c r="K17" s="110">
        <v>1459.2</v>
      </c>
      <c r="L17" s="110">
        <v>0</v>
      </c>
      <c r="M17" s="110">
        <f t="shared" si="0"/>
        <v>4433.53</v>
      </c>
      <c r="N17" s="12">
        <f t="shared" ref="N17:N29" si="2">+G17-M17</f>
        <v>43566.47</v>
      </c>
    </row>
    <row r="18" spans="1:14" ht="30" customHeight="1" x14ac:dyDescent="0.45">
      <c r="A18" s="38">
        <v>10</v>
      </c>
      <c r="B18" s="189" t="s">
        <v>349</v>
      </c>
      <c r="C18" s="108" t="s">
        <v>326</v>
      </c>
      <c r="D18" s="108" t="s">
        <v>26</v>
      </c>
      <c r="E18" s="108" t="s">
        <v>203</v>
      </c>
      <c r="F18" s="108" t="s">
        <v>193</v>
      </c>
      <c r="G18" s="109">
        <v>45000</v>
      </c>
      <c r="H18" s="191">
        <v>1148.33</v>
      </c>
      <c r="I18" s="110">
        <v>25</v>
      </c>
      <c r="J18" s="110">
        <v>1291.5</v>
      </c>
      <c r="K18" s="110">
        <v>1368</v>
      </c>
      <c r="L18" s="110">
        <v>0</v>
      </c>
      <c r="M18" s="110">
        <f t="shared" si="0"/>
        <v>3832.83</v>
      </c>
      <c r="N18" s="12">
        <f t="shared" si="2"/>
        <v>41167.17</v>
      </c>
    </row>
    <row r="19" spans="1:14" ht="30" customHeight="1" x14ac:dyDescent="0.45">
      <c r="A19" s="185">
        <v>11</v>
      </c>
      <c r="B19" s="181" t="s">
        <v>43</v>
      </c>
      <c r="C19" s="108" t="s">
        <v>241</v>
      </c>
      <c r="D19" s="108" t="s">
        <v>254</v>
      </c>
      <c r="E19" s="108" t="s">
        <v>203</v>
      </c>
      <c r="F19" s="108" t="s">
        <v>193</v>
      </c>
      <c r="G19" s="109">
        <v>45000</v>
      </c>
      <c r="H19" s="191">
        <v>1148.33</v>
      </c>
      <c r="I19" s="110">
        <v>25</v>
      </c>
      <c r="J19" s="110">
        <v>1291.5</v>
      </c>
      <c r="K19" s="110">
        <v>1368</v>
      </c>
      <c r="L19" s="110">
        <v>0</v>
      </c>
      <c r="M19" s="110">
        <f t="shared" si="0"/>
        <v>3832.83</v>
      </c>
      <c r="N19" s="12">
        <f t="shared" si="2"/>
        <v>41167.17</v>
      </c>
    </row>
    <row r="20" spans="1:14" ht="30" customHeight="1" x14ac:dyDescent="0.45">
      <c r="A20" s="38">
        <v>12</v>
      </c>
      <c r="B20" s="114" t="s">
        <v>44</v>
      </c>
      <c r="C20" s="114" t="s">
        <v>215</v>
      </c>
      <c r="D20" s="114" t="s">
        <v>332</v>
      </c>
      <c r="E20" s="108" t="s">
        <v>203</v>
      </c>
      <c r="F20" s="114" t="s">
        <v>194</v>
      </c>
      <c r="G20" s="109">
        <v>45000</v>
      </c>
      <c r="H20" s="191">
        <v>1148.33</v>
      </c>
      <c r="I20" s="126">
        <v>25</v>
      </c>
      <c r="J20" s="126">
        <v>1291.5</v>
      </c>
      <c r="K20" s="126">
        <v>1368</v>
      </c>
      <c r="L20" s="126">
        <v>0</v>
      </c>
      <c r="M20" s="126">
        <f t="shared" si="0"/>
        <v>3832.83</v>
      </c>
      <c r="N20" s="12">
        <f t="shared" si="2"/>
        <v>41167.17</v>
      </c>
    </row>
    <row r="21" spans="1:14" ht="30" customHeight="1" x14ac:dyDescent="0.45">
      <c r="A21" s="38">
        <v>13</v>
      </c>
      <c r="B21" s="181" t="s">
        <v>312</v>
      </c>
      <c r="C21" s="108" t="s">
        <v>313</v>
      </c>
      <c r="D21" s="108" t="s">
        <v>49</v>
      </c>
      <c r="E21" s="108" t="s">
        <v>203</v>
      </c>
      <c r="F21" s="108" t="s">
        <v>193</v>
      </c>
      <c r="G21" s="109">
        <v>45000</v>
      </c>
      <c r="H21" s="191">
        <v>1148.33</v>
      </c>
      <c r="I21" s="110">
        <v>25</v>
      </c>
      <c r="J21" s="110">
        <v>1291.5</v>
      </c>
      <c r="K21" s="110">
        <v>1368</v>
      </c>
      <c r="L21" s="110">
        <v>0</v>
      </c>
      <c r="M21" s="110">
        <f>+H21+I21+J21+K21+L21</f>
        <v>3832.83</v>
      </c>
      <c r="N21" s="12">
        <f t="shared" si="2"/>
        <v>41167.17</v>
      </c>
    </row>
    <row r="22" spans="1:14" ht="30" customHeight="1" x14ac:dyDescent="0.45">
      <c r="A22" s="185">
        <v>14</v>
      </c>
      <c r="B22" s="180" t="s">
        <v>253</v>
      </c>
      <c r="C22" s="108" t="s">
        <v>213</v>
      </c>
      <c r="D22" s="108" t="s">
        <v>38</v>
      </c>
      <c r="E22" s="108" t="s">
        <v>203</v>
      </c>
      <c r="F22" s="108" t="s">
        <v>194</v>
      </c>
      <c r="G22" s="109">
        <v>40000</v>
      </c>
      <c r="H22" s="191">
        <v>442.65</v>
      </c>
      <c r="I22" s="110">
        <v>25</v>
      </c>
      <c r="J22" s="110">
        <v>1148</v>
      </c>
      <c r="K22" s="110">
        <v>1216</v>
      </c>
      <c r="L22" s="110">
        <v>0</v>
      </c>
      <c r="M22" s="110">
        <f t="shared" si="0"/>
        <v>2831.65</v>
      </c>
      <c r="N22" s="12">
        <f t="shared" si="2"/>
        <v>37168.35</v>
      </c>
    </row>
    <row r="23" spans="1:14" ht="30" customHeight="1" x14ac:dyDescent="0.45">
      <c r="A23" s="38">
        <v>15</v>
      </c>
      <c r="B23" s="180" t="s">
        <v>242</v>
      </c>
      <c r="C23" s="108" t="s">
        <v>241</v>
      </c>
      <c r="D23" s="108" t="s">
        <v>38</v>
      </c>
      <c r="E23" s="108" t="s">
        <v>203</v>
      </c>
      <c r="F23" s="108" t="s">
        <v>193</v>
      </c>
      <c r="G23" s="109">
        <v>40000</v>
      </c>
      <c r="H23" s="191">
        <v>442.65</v>
      </c>
      <c r="I23" s="110">
        <v>25</v>
      </c>
      <c r="J23" s="110">
        <v>1148</v>
      </c>
      <c r="K23" s="110">
        <v>1216</v>
      </c>
      <c r="L23" s="110">
        <v>0</v>
      </c>
      <c r="M23" s="110">
        <f t="shared" si="0"/>
        <v>2831.65</v>
      </c>
      <c r="N23" s="12">
        <f t="shared" si="2"/>
        <v>37168.35</v>
      </c>
    </row>
    <row r="24" spans="1:14" ht="30" customHeight="1" x14ac:dyDescent="0.45">
      <c r="A24" s="38">
        <v>16</v>
      </c>
      <c r="B24" s="180" t="s">
        <v>263</v>
      </c>
      <c r="C24" s="108" t="s">
        <v>264</v>
      </c>
      <c r="D24" s="108" t="s">
        <v>269</v>
      </c>
      <c r="E24" s="108" t="s">
        <v>203</v>
      </c>
      <c r="F24" s="108" t="s">
        <v>194</v>
      </c>
      <c r="G24" s="174">
        <v>40000</v>
      </c>
      <c r="H24" s="191">
        <v>215.78</v>
      </c>
      <c r="I24" s="110">
        <v>25</v>
      </c>
      <c r="J24" s="110">
        <v>1148</v>
      </c>
      <c r="K24" s="110">
        <v>1216</v>
      </c>
      <c r="L24" s="110">
        <v>1512.45</v>
      </c>
      <c r="M24" s="110">
        <f>+H24+I24+J24+K24+L24</f>
        <v>4117.2299999999996</v>
      </c>
      <c r="N24" s="12">
        <f>+G24-M24</f>
        <v>35882.770000000004</v>
      </c>
    </row>
    <row r="25" spans="1:14" ht="30" customHeight="1" x14ac:dyDescent="0.45">
      <c r="A25" s="185">
        <v>17</v>
      </c>
      <c r="B25" s="180" t="s">
        <v>265</v>
      </c>
      <c r="C25" s="108" t="s">
        <v>266</v>
      </c>
      <c r="D25" s="108" t="s">
        <v>267</v>
      </c>
      <c r="E25" s="108" t="s">
        <v>203</v>
      </c>
      <c r="F25" s="108" t="s">
        <v>193</v>
      </c>
      <c r="G25" s="174">
        <v>40000</v>
      </c>
      <c r="H25" s="191">
        <v>442.65</v>
      </c>
      <c r="I25" s="110">
        <v>25</v>
      </c>
      <c r="J25" s="110">
        <v>1148</v>
      </c>
      <c r="K25" s="110">
        <v>1216</v>
      </c>
      <c r="L25" s="110">
        <v>0</v>
      </c>
      <c r="M25" s="110">
        <f>+H25+I25+J25+K25+L25</f>
        <v>2831.65</v>
      </c>
      <c r="N25" s="12">
        <f>+G25-M25</f>
        <v>37168.35</v>
      </c>
    </row>
    <row r="26" spans="1:14" ht="30" customHeight="1" x14ac:dyDescent="0.45">
      <c r="A26" s="38">
        <v>18</v>
      </c>
      <c r="B26" s="180" t="s">
        <v>296</v>
      </c>
      <c r="C26" s="108" t="s">
        <v>217</v>
      </c>
      <c r="D26" s="108" t="s">
        <v>267</v>
      </c>
      <c r="E26" s="108" t="s">
        <v>203</v>
      </c>
      <c r="F26" s="108" t="s">
        <v>193</v>
      </c>
      <c r="G26" s="174">
        <v>40000</v>
      </c>
      <c r="H26" s="191">
        <v>442.65</v>
      </c>
      <c r="I26" s="110">
        <v>25</v>
      </c>
      <c r="J26" s="110">
        <v>1148</v>
      </c>
      <c r="K26" s="110">
        <v>1216</v>
      </c>
      <c r="L26" s="110">
        <v>0</v>
      </c>
      <c r="M26" s="110">
        <f>+H26+I26+J26+K26+L26</f>
        <v>2831.65</v>
      </c>
      <c r="N26" s="12">
        <f>+G26-M26</f>
        <v>37168.35</v>
      </c>
    </row>
    <row r="27" spans="1:14" ht="30" customHeight="1" x14ac:dyDescent="0.45">
      <c r="A27" s="38">
        <v>19</v>
      </c>
      <c r="B27" s="180" t="s">
        <v>200</v>
      </c>
      <c r="C27" s="108" t="s">
        <v>218</v>
      </c>
      <c r="D27" s="108" t="s">
        <v>189</v>
      </c>
      <c r="E27" s="108" t="s">
        <v>203</v>
      </c>
      <c r="F27" s="108" t="s">
        <v>193</v>
      </c>
      <c r="G27" s="109">
        <v>40000</v>
      </c>
      <c r="H27" s="191">
        <v>442.65</v>
      </c>
      <c r="I27" s="110">
        <v>25</v>
      </c>
      <c r="J27" s="110">
        <v>1148</v>
      </c>
      <c r="K27" s="110">
        <v>1216</v>
      </c>
      <c r="L27" s="110">
        <v>0</v>
      </c>
      <c r="M27" s="110">
        <f>+H27+I27+J27+K27+L27</f>
        <v>2831.65</v>
      </c>
      <c r="N27" s="12">
        <f>+G27-M27</f>
        <v>37168.35</v>
      </c>
    </row>
    <row r="28" spans="1:14" ht="30" customHeight="1" x14ac:dyDescent="0.45">
      <c r="A28" s="185">
        <v>20</v>
      </c>
      <c r="B28" s="181" t="s">
        <v>52</v>
      </c>
      <c r="C28" s="108" t="s">
        <v>219</v>
      </c>
      <c r="D28" s="108" t="s">
        <v>30</v>
      </c>
      <c r="E28" s="108" t="s">
        <v>203</v>
      </c>
      <c r="F28" s="108" t="s">
        <v>193</v>
      </c>
      <c r="G28" s="109">
        <v>36000</v>
      </c>
      <c r="H28" s="110">
        <v>0</v>
      </c>
      <c r="I28" s="110">
        <v>25</v>
      </c>
      <c r="J28" s="110">
        <v>1033.2</v>
      </c>
      <c r="K28" s="110">
        <v>1094.4000000000001</v>
      </c>
      <c r="L28" s="110">
        <v>0</v>
      </c>
      <c r="M28" s="110">
        <f t="shared" si="0"/>
        <v>2152.6000000000004</v>
      </c>
      <c r="N28" s="12">
        <f t="shared" si="2"/>
        <v>33847.4</v>
      </c>
    </row>
    <row r="29" spans="1:14" ht="30" customHeight="1" x14ac:dyDescent="0.45">
      <c r="A29" s="38">
        <v>21</v>
      </c>
      <c r="B29" s="181" t="s">
        <v>53</v>
      </c>
      <c r="C29" s="108" t="s">
        <v>219</v>
      </c>
      <c r="D29" s="108" t="s">
        <v>30</v>
      </c>
      <c r="E29" s="108" t="s">
        <v>203</v>
      </c>
      <c r="F29" s="108" t="s">
        <v>194</v>
      </c>
      <c r="G29" s="109">
        <v>35000</v>
      </c>
      <c r="H29" s="110">
        <v>0</v>
      </c>
      <c r="I29" s="110">
        <v>25</v>
      </c>
      <c r="J29" s="110">
        <v>1004.5</v>
      </c>
      <c r="K29" s="110">
        <v>1064</v>
      </c>
      <c r="L29" s="110">
        <v>0</v>
      </c>
      <c r="M29" s="110">
        <f t="shared" si="0"/>
        <v>2093.5</v>
      </c>
      <c r="N29" s="12">
        <f t="shared" si="2"/>
        <v>32906.5</v>
      </c>
    </row>
    <row r="30" spans="1:14" ht="30" customHeight="1" x14ac:dyDescent="0.45">
      <c r="A30" s="38">
        <v>22</v>
      </c>
      <c r="B30" s="188" t="s">
        <v>64</v>
      </c>
      <c r="C30" s="188" t="s">
        <v>210</v>
      </c>
      <c r="D30" s="188" t="s">
        <v>322</v>
      </c>
      <c r="E30" s="108" t="s">
        <v>203</v>
      </c>
      <c r="F30" s="108" t="s">
        <v>193</v>
      </c>
      <c r="G30" s="109">
        <v>35000</v>
      </c>
      <c r="H30" s="110">
        <v>0</v>
      </c>
      <c r="I30" s="110">
        <v>25</v>
      </c>
      <c r="J30" s="110">
        <v>1004.5</v>
      </c>
      <c r="K30" s="110">
        <v>1064</v>
      </c>
      <c r="L30" s="110">
        <v>0</v>
      </c>
      <c r="M30" s="110">
        <f t="shared" si="0"/>
        <v>2093.5</v>
      </c>
      <c r="N30" s="12">
        <f t="shared" ref="N30:N35" si="3">+G30-M30</f>
        <v>32906.5</v>
      </c>
    </row>
    <row r="31" spans="1:14" ht="30" customHeight="1" x14ac:dyDescent="0.45">
      <c r="A31" s="185">
        <v>23</v>
      </c>
      <c r="B31" s="180" t="s">
        <v>290</v>
      </c>
      <c r="C31" s="108" t="s">
        <v>220</v>
      </c>
      <c r="D31" s="108" t="s">
        <v>38</v>
      </c>
      <c r="E31" s="108" t="s">
        <v>203</v>
      </c>
      <c r="F31" s="108" t="s">
        <v>194</v>
      </c>
      <c r="G31" s="109">
        <v>35000</v>
      </c>
      <c r="H31" s="110">
        <v>0</v>
      </c>
      <c r="I31" s="110">
        <v>25</v>
      </c>
      <c r="J31" s="110">
        <v>1004.5</v>
      </c>
      <c r="K31" s="110">
        <v>1064</v>
      </c>
      <c r="L31" s="110">
        <v>0</v>
      </c>
      <c r="M31" s="110">
        <f>+H31+I31+J31+K31+L31</f>
        <v>2093.5</v>
      </c>
      <c r="N31" s="12">
        <f>+G31-M31</f>
        <v>32906.5</v>
      </c>
    </row>
    <row r="32" spans="1:14" ht="30" customHeight="1" x14ac:dyDescent="0.45">
      <c r="A32" s="38">
        <v>24</v>
      </c>
      <c r="B32" s="180" t="s">
        <v>268</v>
      </c>
      <c r="C32" s="108" t="s">
        <v>213</v>
      </c>
      <c r="D32" s="108" t="s">
        <v>170</v>
      </c>
      <c r="E32" s="108" t="s">
        <v>203</v>
      </c>
      <c r="F32" s="108" t="s">
        <v>194</v>
      </c>
      <c r="G32" s="174">
        <v>35000</v>
      </c>
      <c r="H32" s="110">
        <v>0</v>
      </c>
      <c r="I32" s="110">
        <v>25</v>
      </c>
      <c r="J32" s="110">
        <v>1004.5</v>
      </c>
      <c r="K32" s="110">
        <v>1064</v>
      </c>
      <c r="L32" s="110">
        <v>0</v>
      </c>
      <c r="M32" s="110">
        <f>+H32+I32+J32+K32+L32</f>
        <v>2093.5</v>
      </c>
      <c r="N32" s="12">
        <f>+G32-M32</f>
        <v>32906.5</v>
      </c>
    </row>
    <row r="33" spans="1:14" ht="30" customHeight="1" x14ac:dyDescent="0.45">
      <c r="A33" s="38">
        <v>25</v>
      </c>
      <c r="B33" s="180" t="s">
        <v>209</v>
      </c>
      <c r="C33" s="108" t="s">
        <v>218</v>
      </c>
      <c r="D33" s="108" t="s">
        <v>189</v>
      </c>
      <c r="E33" s="108" t="s">
        <v>203</v>
      </c>
      <c r="F33" s="108" t="s">
        <v>193</v>
      </c>
      <c r="G33" s="109">
        <v>30000</v>
      </c>
      <c r="H33" s="110">
        <v>0</v>
      </c>
      <c r="I33" s="110">
        <v>25</v>
      </c>
      <c r="J33" s="110">
        <v>861</v>
      </c>
      <c r="K33" s="110">
        <v>912</v>
      </c>
      <c r="L33" s="110">
        <v>0</v>
      </c>
      <c r="M33" s="110">
        <f t="shared" si="0"/>
        <v>1798</v>
      </c>
      <c r="N33" s="12">
        <f t="shared" si="3"/>
        <v>28202</v>
      </c>
    </row>
    <row r="34" spans="1:14" ht="30" customHeight="1" x14ac:dyDescent="0.45">
      <c r="A34" s="185">
        <v>26</v>
      </c>
      <c r="B34" s="180" t="s">
        <v>68</v>
      </c>
      <c r="C34" s="108" t="s">
        <v>216</v>
      </c>
      <c r="D34" s="108" t="s">
        <v>30</v>
      </c>
      <c r="E34" s="108" t="s">
        <v>203</v>
      </c>
      <c r="F34" s="108" t="s">
        <v>194</v>
      </c>
      <c r="G34" s="109">
        <v>30000</v>
      </c>
      <c r="H34" s="110">
        <v>0</v>
      </c>
      <c r="I34" s="110">
        <v>25</v>
      </c>
      <c r="J34" s="110">
        <v>861</v>
      </c>
      <c r="K34" s="110">
        <v>912</v>
      </c>
      <c r="L34" s="110">
        <v>0</v>
      </c>
      <c r="M34" s="110">
        <f t="shared" si="0"/>
        <v>1798</v>
      </c>
      <c r="N34" s="12">
        <f t="shared" si="3"/>
        <v>28202</v>
      </c>
    </row>
    <row r="35" spans="1:14" ht="30" customHeight="1" x14ac:dyDescent="0.45">
      <c r="A35" s="38">
        <v>27</v>
      </c>
      <c r="B35" s="182" t="s">
        <v>201</v>
      </c>
      <c r="C35" s="114" t="s">
        <v>211</v>
      </c>
      <c r="D35" s="111" t="s">
        <v>335</v>
      </c>
      <c r="E35" s="108" t="s">
        <v>203</v>
      </c>
      <c r="F35" s="108" t="s">
        <v>193</v>
      </c>
      <c r="G35" s="109">
        <v>30000</v>
      </c>
      <c r="H35" s="110">
        <v>0</v>
      </c>
      <c r="I35" s="110">
        <v>25</v>
      </c>
      <c r="J35" s="110">
        <v>861</v>
      </c>
      <c r="K35" s="110">
        <v>912</v>
      </c>
      <c r="L35" s="110">
        <v>0</v>
      </c>
      <c r="M35" s="110">
        <f t="shared" si="0"/>
        <v>1798</v>
      </c>
      <c r="N35" s="12">
        <f t="shared" si="3"/>
        <v>28202</v>
      </c>
    </row>
    <row r="36" spans="1:14" ht="30" customHeight="1" x14ac:dyDescent="0.45">
      <c r="A36" s="199" t="s">
        <v>197</v>
      </c>
      <c r="B36" s="200"/>
      <c r="C36" s="200"/>
      <c r="D36" s="200"/>
      <c r="E36" s="200"/>
      <c r="F36" s="200"/>
      <c r="G36" s="39">
        <f t="shared" ref="G36:N36" si="4">SUM(G9:G35)</f>
        <v>1344000</v>
      </c>
      <c r="H36" s="39">
        <f t="shared" si="4"/>
        <v>62536.680000000022</v>
      </c>
      <c r="I36" s="39">
        <f t="shared" si="4"/>
        <v>675</v>
      </c>
      <c r="J36" s="39">
        <f t="shared" si="4"/>
        <v>38572.800000000003</v>
      </c>
      <c r="K36" s="39">
        <f t="shared" si="4"/>
        <v>40857.599999999999</v>
      </c>
      <c r="L36" s="39">
        <f t="shared" si="4"/>
        <v>6049.8</v>
      </c>
      <c r="M36" s="39">
        <f t="shared" si="4"/>
        <v>148691.87999999998</v>
      </c>
      <c r="N36" s="39">
        <f t="shared" si="4"/>
        <v>1195308.1200000001</v>
      </c>
    </row>
    <row r="38" spans="1:14" ht="30" customHeight="1" x14ac:dyDescent="0.4">
      <c r="A38" s="45"/>
      <c r="B38" s="74"/>
      <c r="C38" s="42"/>
      <c r="D38" s="42"/>
      <c r="E38" s="42"/>
      <c r="F38" s="42"/>
      <c r="G38" s="43"/>
      <c r="H38" s="44"/>
      <c r="I38" s="44"/>
      <c r="J38" s="44"/>
      <c r="K38" s="44"/>
      <c r="L38" s="44"/>
      <c r="M38" s="44"/>
      <c r="N38" s="44"/>
    </row>
    <row r="39" spans="1:14" ht="30" customHeight="1" x14ac:dyDescent="0.4">
      <c r="A39" s="45"/>
      <c r="B39" s="74"/>
      <c r="C39" s="42"/>
      <c r="D39" s="42"/>
      <c r="E39" s="42"/>
      <c r="F39" s="42"/>
      <c r="G39" s="43"/>
      <c r="H39" s="44"/>
      <c r="I39" s="44"/>
      <c r="J39" s="44"/>
      <c r="K39" s="44"/>
      <c r="L39" s="44"/>
      <c r="M39" s="44"/>
      <c r="N39" s="55"/>
    </row>
    <row r="40" spans="1:14" ht="30" customHeight="1" x14ac:dyDescent="0.4">
      <c r="A40" s="45"/>
      <c r="B40" s="74"/>
      <c r="C40" s="42"/>
      <c r="D40" s="42"/>
      <c r="E40" s="42"/>
      <c r="F40" s="42"/>
      <c r="G40" s="43"/>
      <c r="H40" s="44"/>
      <c r="I40" s="44"/>
      <c r="J40" s="44"/>
      <c r="K40" s="44"/>
      <c r="L40" s="44"/>
      <c r="M40" s="44"/>
      <c r="N40" s="44"/>
    </row>
    <row r="41" spans="1:14" ht="30" customHeight="1" x14ac:dyDescent="0.4">
      <c r="A41" s="45"/>
      <c r="B41" s="74"/>
      <c r="C41" s="42"/>
      <c r="D41" s="42"/>
      <c r="E41" s="42"/>
      <c r="F41" s="42"/>
      <c r="G41" s="43"/>
      <c r="H41" s="44"/>
      <c r="I41" s="44"/>
      <c r="J41" s="44"/>
      <c r="K41" s="44"/>
      <c r="L41" s="44"/>
      <c r="M41" s="44"/>
      <c r="N41" s="44"/>
    </row>
    <row r="42" spans="1:14" ht="30" customHeight="1" x14ac:dyDescent="0.4">
      <c r="A42" s="45"/>
      <c r="B42" s="74"/>
      <c r="C42" s="42"/>
      <c r="D42" s="42"/>
      <c r="E42" s="42"/>
      <c r="F42" s="42"/>
      <c r="G42" s="43"/>
      <c r="H42" s="44"/>
      <c r="I42" s="44"/>
      <c r="J42" s="44"/>
      <c r="K42" s="44"/>
      <c r="L42" s="44"/>
      <c r="M42" s="44"/>
      <c r="N42" s="44"/>
    </row>
    <row r="43" spans="1:14" ht="30" customHeight="1" thickBot="1" x14ac:dyDescent="0.55000000000000004">
      <c r="A43" s="45"/>
      <c r="B43" s="142"/>
      <c r="C43" s="143"/>
      <c r="D43" s="143"/>
      <c r="E43" s="143"/>
      <c r="F43" s="143"/>
      <c r="G43" s="144"/>
      <c r="H43" s="145"/>
      <c r="I43" s="145"/>
      <c r="J43" s="145"/>
      <c r="K43" s="146"/>
      <c r="L43" s="146"/>
      <c r="M43" s="146"/>
      <c r="N43" s="44"/>
    </row>
    <row r="44" spans="1:14" ht="30" customHeight="1" x14ac:dyDescent="0.5">
      <c r="A44" s="45"/>
      <c r="B44" s="148" t="s">
        <v>98</v>
      </c>
      <c r="C44" s="149"/>
      <c r="D44" s="149"/>
      <c r="E44" s="149"/>
      <c r="F44" s="149"/>
      <c r="G44" s="150"/>
      <c r="H44" s="150" t="s">
        <v>99</v>
      </c>
      <c r="I44" s="150"/>
      <c r="J44" s="150"/>
      <c r="K44" s="151"/>
      <c r="L44" s="152"/>
      <c r="M44" s="146"/>
      <c r="N44" s="44"/>
    </row>
    <row r="45" spans="1:14" ht="30" customHeight="1" x14ac:dyDescent="0.5">
      <c r="A45" s="45"/>
      <c r="B45" s="148" t="s">
        <v>198</v>
      </c>
      <c r="C45" s="149"/>
      <c r="D45" s="149"/>
      <c r="E45" s="149"/>
      <c r="F45" s="149"/>
      <c r="G45" s="150"/>
      <c r="H45" s="150" t="s">
        <v>100</v>
      </c>
      <c r="I45" s="150"/>
      <c r="J45" s="151"/>
      <c r="K45" s="150"/>
      <c r="L45" s="152"/>
      <c r="M45" s="146"/>
      <c r="N45" s="44"/>
    </row>
    <row r="46" spans="1:14" ht="30" customHeight="1" x14ac:dyDescent="0.45">
      <c r="A46" s="45"/>
      <c r="B46" s="76"/>
      <c r="C46" s="47"/>
      <c r="D46" s="47"/>
      <c r="E46" s="47"/>
      <c r="F46" s="47"/>
      <c r="G46" s="48"/>
      <c r="H46" s="48"/>
      <c r="I46" s="48"/>
      <c r="J46" s="48"/>
      <c r="K46" s="50"/>
      <c r="L46" s="50"/>
      <c r="M46" s="50"/>
      <c r="N46" s="44"/>
    </row>
    <row r="47" spans="1:14" ht="30" customHeight="1" x14ac:dyDescent="0.45">
      <c r="A47" s="45"/>
      <c r="B47" s="76"/>
      <c r="C47" s="47"/>
      <c r="D47" s="47"/>
      <c r="E47" s="47"/>
      <c r="F47" s="47"/>
      <c r="G47" s="48"/>
      <c r="H47" s="50"/>
      <c r="I47" s="50"/>
      <c r="J47" s="50"/>
      <c r="K47" s="50"/>
      <c r="L47" s="50"/>
      <c r="M47" s="50"/>
      <c r="N47" s="44"/>
    </row>
    <row r="48" spans="1:14" ht="30" customHeight="1" x14ac:dyDescent="0.45">
      <c r="A48" s="45"/>
      <c r="B48" s="76"/>
      <c r="C48" s="47"/>
      <c r="D48" s="47"/>
      <c r="E48" s="47"/>
      <c r="F48" s="47"/>
      <c r="G48" s="48"/>
      <c r="H48" s="50"/>
      <c r="I48" s="50"/>
      <c r="J48" s="50"/>
      <c r="K48" s="50"/>
      <c r="L48" s="50"/>
      <c r="M48" s="50"/>
      <c r="N48" s="44"/>
    </row>
    <row r="49" spans="1:14" ht="30" customHeight="1" x14ac:dyDescent="0.4">
      <c r="A49" s="45"/>
      <c r="B49" s="74"/>
      <c r="C49" s="42"/>
      <c r="D49" s="42"/>
      <c r="E49" s="42"/>
      <c r="F49" s="42"/>
      <c r="G49" s="43"/>
      <c r="H49" s="44"/>
      <c r="I49" s="44"/>
      <c r="J49" s="44"/>
      <c r="K49" s="44"/>
      <c r="L49" s="44"/>
      <c r="M49" s="44"/>
      <c r="N49" s="44"/>
    </row>
    <row r="50" spans="1:14" ht="30" customHeight="1" x14ac:dyDescent="0.4">
      <c r="A50" s="45"/>
      <c r="B50" s="74"/>
      <c r="C50" s="42"/>
      <c r="D50" s="42"/>
      <c r="E50" s="42"/>
      <c r="F50" s="42"/>
      <c r="G50" s="43"/>
      <c r="H50" s="44"/>
      <c r="I50" s="44"/>
      <c r="J50" s="44"/>
      <c r="K50" s="44"/>
      <c r="L50" s="44"/>
      <c r="M50" s="44"/>
      <c r="N50" s="44"/>
    </row>
    <row r="51" spans="1:14" ht="30" customHeight="1" x14ac:dyDescent="0.45">
      <c r="A51" s="186"/>
      <c r="B51" s="77"/>
      <c r="C51" s="53"/>
      <c r="D51" s="53"/>
      <c r="E51" s="53"/>
      <c r="F51" s="53"/>
      <c r="G51" s="54"/>
      <c r="H51" s="54"/>
      <c r="I51" s="54"/>
      <c r="J51" s="54"/>
      <c r="K51" s="54"/>
      <c r="L51" s="53"/>
      <c r="M51" s="53"/>
      <c r="N51" s="53"/>
    </row>
    <row r="52" spans="1:14" ht="30" customHeight="1" x14ac:dyDescent="0.45">
      <c r="A52" s="186"/>
      <c r="B52" s="77"/>
      <c r="C52" s="53"/>
      <c r="D52" s="53"/>
      <c r="E52" s="53"/>
      <c r="F52" s="53"/>
      <c r="G52" s="54"/>
      <c r="H52" s="54"/>
      <c r="I52" s="54"/>
      <c r="J52" s="54"/>
      <c r="K52" s="54"/>
      <c r="L52" s="53"/>
      <c r="M52" s="53"/>
      <c r="N52" s="53"/>
    </row>
  </sheetData>
  <sortState xmlns:xlrd2="http://schemas.microsoft.com/office/spreadsheetml/2017/richdata2" ref="A9:N35">
    <sortCondition descending="1" ref="G9:G35"/>
  </sortState>
  <mergeCells count="5">
    <mergeCell ref="A36:F36"/>
    <mergeCell ref="A6:N6"/>
    <mergeCell ref="A5:N5"/>
    <mergeCell ref="A4:N4"/>
    <mergeCell ref="A1:XFD1"/>
  </mergeCells>
  <phoneticPr fontId="31" type="noConversion"/>
  <printOptions horizontalCentered="1"/>
  <pageMargins left="0.42" right="0.27" top="0.19" bottom="0.17" header="0.19" footer="0.17"/>
  <pageSetup paperSize="5" scale="37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37"/>
  <sheetViews>
    <sheetView view="pageBreakPreview" zoomScale="60" zoomScaleNormal="60" zoomScalePageLayoutView="39" workbookViewId="0">
      <selection activeCell="C30" sqref="C30"/>
    </sheetView>
  </sheetViews>
  <sheetFormatPr baseColWidth="10" defaultColWidth="9.140625" defaultRowHeight="15" x14ac:dyDescent="0.25"/>
  <cols>
    <col min="1" max="1" width="6.42578125" customWidth="1"/>
    <col min="2" max="2" width="64" customWidth="1"/>
    <col min="3" max="3" width="29.7109375" customWidth="1"/>
    <col min="4" max="5" width="28.42578125" customWidth="1"/>
    <col min="6" max="6" width="25.85546875" customWidth="1"/>
    <col min="7" max="7" width="18.140625" customWidth="1"/>
    <col min="8" max="8" width="18" customWidth="1"/>
    <col min="9" max="9" width="16.28515625" customWidth="1"/>
    <col min="10" max="10" width="17.140625" customWidth="1"/>
    <col min="11" max="11" width="17.7109375" customWidth="1"/>
    <col min="12" max="12" width="23.7109375" customWidth="1"/>
    <col min="13" max="13" width="22.140625" customWidth="1"/>
  </cols>
  <sheetData>
    <row r="1" spans="1:16" s="1" customFormat="1" ht="27" x14ac:dyDescent="0.5">
      <c r="A1" s="205"/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</row>
    <row r="2" spans="1:16" s="1" customFormat="1" ht="27" x14ac:dyDescent="0.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6" s="1" customFormat="1" ht="27" x14ac:dyDescent="0.5">
      <c r="A3" s="196" t="s">
        <v>0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</row>
    <row r="4" spans="1:16" s="1" customFormat="1" ht="27" x14ac:dyDescent="0.5">
      <c r="A4" s="204" t="s">
        <v>344</v>
      </c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</row>
    <row r="5" spans="1:16" s="1" customFormat="1" ht="27" x14ac:dyDescent="0.5">
      <c r="A5" s="196" t="s">
        <v>171</v>
      </c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3"/>
      <c r="O5" s="3"/>
      <c r="P5" s="3"/>
    </row>
    <row r="6" spans="1:16" s="1" customFormat="1" ht="19.5" customHeight="1" x14ac:dyDescent="0.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6" s="4" customFormat="1" ht="63.75" customHeight="1" x14ac:dyDescent="0.45">
      <c r="A7" s="5" t="s">
        <v>1</v>
      </c>
      <c r="B7" s="6" t="s">
        <v>2</v>
      </c>
      <c r="C7" s="6" t="s">
        <v>3</v>
      </c>
      <c r="D7" s="6" t="s">
        <v>4</v>
      </c>
      <c r="E7" s="7" t="s">
        <v>5</v>
      </c>
      <c r="F7" s="7" t="s">
        <v>192</v>
      </c>
      <c r="G7" s="7" t="s">
        <v>196</v>
      </c>
      <c r="H7" s="6" t="s">
        <v>6</v>
      </c>
      <c r="I7" s="6" t="s">
        <v>8</v>
      </c>
      <c r="J7" s="7" t="s">
        <v>9</v>
      </c>
      <c r="K7" s="7" t="s">
        <v>10</v>
      </c>
      <c r="L7" s="7" t="s">
        <v>11</v>
      </c>
      <c r="M7" s="6" t="s">
        <v>12</v>
      </c>
    </row>
    <row r="8" spans="1:16" s="8" customFormat="1" ht="29.25" customHeight="1" x14ac:dyDescent="0.45">
      <c r="A8" s="9">
        <v>1</v>
      </c>
      <c r="B8" s="13" t="s">
        <v>184</v>
      </c>
      <c r="C8" s="13" t="s">
        <v>173</v>
      </c>
      <c r="D8" s="13" t="s">
        <v>173</v>
      </c>
      <c r="E8" s="13" t="s">
        <v>174</v>
      </c>
      <c r="F8" s="13" t="s">
        <v>193</v>
      </c>
      <c r="G8" s="32">
        <v>40000</v>
      </c>
      <c r="H8" s="112">
        <v>0</v>
      </c>
      <c r="I8" s="112">
        <v>0</v>
      </c>
      <c r="J8" s="112">
        <v>0</v>
      </c>
      <c r="K8" s="112">
        <v>0</v>
      </c>
      <c r="L8" s="112">
        <v>0</v>
      </c>
      <c r="M8" s="113">
        <f>+G8</f>
        <v>40000</v>
      </c>
    </row>
    <row r="9" spans="1:16" s="4" customFormat="1" ht="27" customHeight="1" x14ac:dyDescent="0.45">
      <c r="A9" s="9">
        <v>2</v>
      </c>
      <c r="B9" s="13" t="s">
        <v>177</v>
      </c>
      <c r="C9" s="13" t="s">
        <v>173</v>
      </c>
      <c r="D9" s="13" t="s">
        <v>173</v>
      </c>
      <c r="E9" s="13" t="s">
        <v>174</v>
      </c>
      <c r="F9" s="13" t="s">
        <v>193</v>
      </c>
      <c r="G9" s="32">
        <v>28000</v>
      </c>
      <c r="H9" s="112">
        <v>0</v>
      </c>
      <c r="I9" s="112">
        <v>0</v>
      </c>
      <c r="J9" s="112">
        <v>0</v>
      </c>
      <c r="K9" s="112">
        <v>0</v>
      </c>
      <c r="L9" s="112">
        <v>0</v>
      </c>
      <c r="M9" s="113">
        <v>28000</v>
      </c>
    </row>
    <row r="10" spans="1:16" s="4" customFormat="1" ht="26.25" customHeight="1" x14ac:dyDescent="0.45">
      <c r="A10" s="9">
        <v>3</v>
      </c>
      <c r="B10" s="13" t="s">
        <v>178</v>
      </c>
      <c r="C10" s="13" t="s">
        <v>173</v>
      </c>
      <c r="D10" s="13" t="s">
        <v>173</v>
      </c>
      <c r="E10" s="13" t="s">
        <v>174</v>
      </c>
      <c r="F10" s="13" t="s">
        <v>193</v>
      </c>
      <c r="G10" s="32">
        <v>28000</v>
      </c>
      <c r="H10" s="112">
        <v>0</v>
      </c>
      <c r="I10" s="112">
        <v>0</v>
      </c>
      <c r="J10" s="112">
        <v>0</v>
      </c>
      <c r="K10" s="112">
        <v>0</v>
      </c>
      <c r="L10" s="112">
        <v>0</v>
      </c>
      <c r="M10" s="113">
        <v>28000</v>
      </c>
    </row>
    <row r="11" spans="1:16" s="4" customFormat="1" ht="26.25" customHeight="1" x14ac:dyDescent="0.45">
      <c r="A11" s="9">
        <v>4</v>
      </c>
      <c r="B11" s="13" t="s">
        <v>180</v>
      </c>
      <c r="C11" s="13" t="s">
        <v>173</v>
      </c>
      <c r="D11" s="13" t="s">
        <v>173</v>
      </c>
      <c r="E11" s="13" t="s">
        <v>174</v>
      </c>
      <c r="F11" s="13" t="s">
        <v>193</v>
      </c>
      <c r="G11" s="32">
        <v>28000</v>
      </c>
      <c r="H11" s="112">
        <v>0</v>
      </c>
      <c r="I11" s="112">
        <v>0</v>
      </c>
      <c r="J11" s="112">
        <v>0</v>
      </c>
      <c r="K11" s="112">
        <v>0</v>
      </c>
      <c r="L11" s="112">
        <v>0</v>
      </c>
      <c r="M11" s="113">
        <v>28000</v>
      </c>
    </row>
    <row r="12" spans="1:16" s="4" customFormat="1" ht="26.25" customHeight="1" x14ac:dyDescent="0.45">
      <c r="A12" s="9">
        <v>5</v>
      </c>
      <c r="B12" s="13" t="s">
        <v>181</v>
      </c>
      <c r="C12" s="13" t="s">
        <v>173</v>
      </c>
      <c r="D12" s="13" t="s">
        <v>173</v>
      </c>
      <c r="E12" s="13" t="s">
        <v>174</v>
      </c>
      <c r="F12" s="13" t="s">
        <v>193</v>
      </c>
      <c r="G12" s="32">
        <v>28000</v>
      </c>
      <c r="H12" s="112">
        <v>0</v>
      </c>
      <c r="I12" s="112">
        <v>0</v>
      </c>
      <c r="J12" s="112">
        <v>0</v>
      </c>
      <c r="K12" s="112">
        <v>0</v>
      </c>
      <c r="L12" s="112">
        <v>0</v>
      </c>
      <c r="M12" s="113">
        <v>28000</v>
      </c>
    </row>
    <row r="13" spans="1:16" s="4" customFormat="1" ht="26.25" customHeight="1" x14ac:dyDescent="0.45">
      <c r="A13" s="9">
        <v>6</v>
      </c>
      <c r="B13" s="13" t="s">
        <v>353</v>
      </c>
      <c r="C13" s="13" t="s">
        <v>173</v>
      </c>
      <c r="D13" s="13" t="s">
        <v>173</v>
      </c>
      <c r="E13" s="13" t="s">
        <v>174</v>
      </c>
      <c r="F13" s="13" t="s">
        <v>193</v>
      </c>
      <c r="G13" s="32">
        <v>13000</v>
      </c>
      <c r="H13" s="112">
        <v>0</v>
      </c>
      <c r="I13" s="112">
        <v>0</v>
      </c>
      <c r="J13" s="112">
        <v>0</v>
      </c>
      <c r="K13" s="112">
        <v>0</v>
      </c>
      <c r="L13" s="112">
        <v>0</v>
      </c>
      <c r="M13" s="113">
        <v>13000</v>
      </c>
    </row>
    <row r="14" spans="1:16" s="4" customFormat="1" ht="25.5" customHeight="1" x14ac:dyDescent="0.45">
      <c r="A14" s="9">
        <v>7</v>
      </c>
      <c r="B14" s="13" t="s">
        <v>172</v>
      </c>
      <c r="C14" s="13" t="s">
        <v>173</v>
      </c>
      <c r="D14" s="13" t="s">
        <v>173</v>
      </c>
      <c r="E14" s="13" t="s">
        <v>174</v>
      </c>
      <c r="F14" s="13" t="s">
        <v>193</v>
      </c>
      <c r="G14" s="32">
        <v>13000</v>
      </c>
      <c r="H14" s="112">
        <v>0</v>
      </c>
      <c r="I14" s="112">
        <v>0</v>
      </c>
      <c r="J14" s="112">
        <v>0</v>
      </c>
      <c r="K14" s="112">
        <v>0</v>
      </c>
      <c r="L14" s="112">
        <v>0</v>
      </c>
      <c r="M14" s="112">
        <f>+G14</f>
        <v>13000</v>
      </c>
    </row>
    <row r="15" spans="1:16" s="4" customFormat="1" ht="27.75" customHeight="1" x14ac:dyDescent="0.45">
      <c r="A15" s="9">
        <v>8</v>
      </c>
      <c r="B15" s="13" t="s">
        <v>175</v>
      </c>
      <c r="C15" s="13" t="s">
        <v>173</v>
      </c>
      <c r="D15" s="13" t="s">
        <v>173</v>
      </c>
      <c r="E15" s="13" t="s">
        <v>174</v>
      </c>
      <c r="F15" s="13" t="s">
        <v>193</v>
      </c>
      <c r="G15" s="32">
        <v>13000</v>
      </c>
      <c r="H15" s="112">
        <v>0</v>
      </c>
      <c r="I15" s="112">
        <v>0</v>
      </c>
      <c r="J15" s="112">
        <v>0</v>
      </c>
      <c r="K15" s="112">
        <v>0</v>
      </c>
      <c r="L15" s="112">
        <v>0</v>
      </c>
      <c r="M15" s="112">
        <f>+G15</f>
        <v>13000</v>
      </c>
    </row>
    <row r="16" spans="1:16" s="4" customFormat="1" ht="24.75" customHeight="1" x14ac:dyDescent="0.45">
      <c r="A16" s="9">
        <v>9</v>
      </c>
      <c r="B16" s="13" t="s">
        <v>176</v>
      </c>
      <c r="C16" s="13" t="s">
        <v>173</v>
      </c>
      <c r="D16" s="13" t="s">
        <v>173</v>
      </c>
      <c r="E16" s="13" t="s">
        <v>174</v>
      </c>
      <c r="F16" s="13" t="s">
        <v>193</v>
      </c>
      <c r="G16" s="32">
        <v>13000</v>
      </c>
      <c r="H16" s="112">
        <v>0</v>
      </c>
      <c r="I16" s="112">
        <v>0</v>
      </c>
      <c r="J16" s="112">
        <v>0</v>
      </c>
      <c r="K16" s="112">
        <v>0</v>
      </c>
      <c r="L16" s="112">
        <v>0</v>
      </c>
      <c r="M16" s="112">
        <v>13000</v>
      </c>
    </row>
    <row r="17" spans="1:13" s="4" customFormat="1" ht="27" customHeight="1" x14ac:dyDescent="0.45">
      <c r="A17" s="9">
        <v>10</v>
      </c>
      <c r="B17" s="13" t="s">
        <v>228</v>
      </c>
      <c r="C17" s="13" t="s">
        <v>173</v>
      </c>
      <c r="D17" s="13" t="s">
        <v>173</v>
      </c>
      <c r="E17" s="13" t="s">
        <v>174</v>
      </c>
      <c r="F17" s="13" t="s">
        <v>193</v>
      </c>
      <c r="G17" s="32">
        <v>13000</v>
      </c>
      <c r="H17" s="112">
        <v>0</v>
      </c>
      <c r="I17" s="112">
        <v>0</v>
      </c>
      <c r="J17" s="112">
        <v>0</v>
      </c>
      <c r="K17" s="112">
        <v>0</v>
      </c>
      <c r="L17" s="112">
        <v>0</v>
      </c>
      <c r="M17" s="112">
        <v>13000</v>
      </c>
    </row>
    <row r="18" spans="1:13" s="4" customFormat="1" ht="22.5" customHeight="1" x14ac:dyDescent="0.45">
      <c r="A18" s="9">
        <v>11</v>
      </c>
      <c r="B18" s="13" t="s">
        <v>229</v>
      </c>
      <c r="C18" s="13" t="s">
        <v>173</v>
      </c>
      <c r="D18" s="13" t="s">
        <v>173</v>
      </c>
      <c r="E18" s="13" t="s">
        <v>174</v>
      </c>
      <c r="F18" s="13" t="s">
        <v>193</v>
      </c>
      <c r="G18" s="32">
        <v>13000</v>
      </c>
      <c r="H18" s="112">
        <v>0</v>
      </c>
      <c r="I18" s="112">
        <v>0</v>
      </c>
      <c r="J18" s="112">
        <v>0</v>
      </c>
      <c r="K18" s="112">
        <v>0</v>
      </c>
      <c r="L18" s="112">
        <v>0</v>
      </c>
      <c r="M18" s="112">
        <v>13000</v>
      </c>
    </row>
    <row r="19" spans="1:13" s="4" customFormat="1" ht="27" customHeight="1" x14ac:dyDescent="0.45">
      <c r="A19" s="9">
        <v>12</v>
      </c>
      <c r="B19" s="13" t="s">
        <v>179</v>
      </c>
      <c r="C19" s="13" t="s">
        <v>173</v>
      </c>
      <c r="D19" s="13" t="s">
        <v>173</v>
      </c>
      <c r="E19" s="13" t="s">
        <v>174</v>
      </c>
      <c r="F19" s="13" t="s">
        <v>193</v>
      </c>
      <c r="G19" s="32">
        <v>13000</v>
      </c>
      <c r="H19" s="112">
        <v>0</v>
      </c>
      <c r="I19" s="112">
        <v>0</v>
      </c>
      <c r="J19" s="112">
        <v>0</v>
      </c>
      <c r="K19" s="112">
        <v>0</v>
      </c>
      <c r="L19" s="112">
        <v>0</v>
      </c>
      <c r="M19" s="113">
        <f t="shared" ref="M19:M24" si="0">+G19</f>
        <v>13000</v>
      </c>
    </row>
    <row r="20" spans="1:13" s="4" customFormat="1" ht="28.5" customHeight="1" x14ac:dyDescent="0.45">
      <c r="A20" s="9">
        <v>13</v>
      </c>
      <c r="B20" s="13" t="s">
        <v>182</v>
      </c>
      <c r="C20" s="13" t="s">
        <v>173</v>
      </c>
      <c r="D20" s="13" t="s">
        <v>173</v>
      </c>
      <c r="E20" s="13" t="s">
        <v>174</v>
      </c>
      <c r="F20" s="13" t="s">
        <v>193</v>
      </c>
      <c r="G20" s="32">
        <v>13000</v>
      </c>
      <c r="H20" s="112">
        <v>0</v>
      </c>
      <c r="I20" s="112">
        <v>0</v>
      </c>
      <c r="J20" s="112">
        <v>0</v>
      </c>
      <c r="K20" s="112">
        <v>0</v>
      </c>
      <c r="L20" s="112">
        <v>0</v>
      </c>
      <c r="M20" s="113">
        <f t="shared" si="0"/>
        <v>13000</v>
      </c>
    </row>
    <row r="21" spans="1:13" s="4" customFormat="1" ht="30.75" customHeight="1" x14ac:dyDescent="0.45">
      <c r="A21" s="9">
        <v>14</v>
      </c>
      <c r="B21" s="13" t="s">
        <v>183</v>
      </c>
      <c r="C21" s="13" t="s">
        <v>173</v>
      </c>
      <c r="D21" s="13" t="s">
        <v>173</v>
      </c>
      <c r="E21" s="13" t="s">
        <v>174</v>
      </c>
      <c r="F21" s="13" t="s">
        <v>193</v>
      </c>
      <c r="G21" s="32">
        <v>13000</v>
      </c>
      <c r="H21" s="112">
        <v>0</v>
      </c>
      <c r="I21" s="112">
        <v>0</v>
      </c>
      <c r="J21" s="112">
        <v>0</v>
      </c>
      <c r="K21" s="112">
        <v>0</v>
      </c>
      <c r="L21" s="112">
        <v>0</v>
      </c>
      <c r="M21" s="113">
        <f t="shared" si="0"/>
        <v>13000</v>
      </c>
    </row>
    <row r="22" spans="1:13" s="4" customFormat="1" ht="21" customHeight="1" x14ac:dyDescent="0.45">
      <c r="A22" s="9">
        <v>15</v>
      </c>
      <c r="B22" s="13" t="s">
        <v>185</v>
      </c>
      <c r="C22" s="13" t="s">
        <v>173</v>
      </c>
      <c r="D22" s="13" t="s">
        <v>173</v>
      </c>
      <c r="E22" s="13" t="s">
        <v>174</v>
      </c>
      <c r="F22" s="13" t="s">
        <v>193</v>
      </c>
      <c r="G22" s="32">
        <v>13000</v>
      </c>
      <c r="H22" s="112">
        <v>0</v>
      </c>
      <c r="I22" s="112">
        <v>0</v>
      </c>
      <c r="J22" s="112">
        <v>0</v>
      </c>
      <c r="K22" s="112">
        <v>0</v>
      </c>
      <c r="L22" s="112">
        <v>0</v>
      </c>
      <c r="M22" s="113">
        <f t="shared" si="0"/>
        <v>13000</v>
      </c>
    </row>
    <row r="23" spans="1:13" s="4" customFormat="1" ht="30" customHeight="1" x14ac:dyDescent="0.45">
      <c r="A23" s="9">
        <v>16</v>
      </c>
      <c r="B23" s="13" t="s">
        <v>186</v>
      </c>
      <c r="C23" s="13" t="s">
        <v>173</v>
      </c>
      <c r="D23" s="13" t="s">
        <v>173</v>
      </c>
      <c r="E23" s="13" t="s">
        <v>174</v>
      </c>
      <c r="F23" s="13" t="s">
        <v>193</v>
      </c>
      <c r="G23" s="32">
        <v>15000</v>
      </c>
      <c r="H23" s="112">
        <v>0</v>
      </c>
      <c r="I23" s="112">
        <v>0</v>
      </c>
      <c r="J23" s="112">
        <v>0</v>
      </c>
      <c r="K23" s="112">
        <v>0</v>
      </c>
      <c r="L23" s="112">
        <v>0</v>
      </c>
      <c r="M23" s="113">
        <f t="shared" si="0"/>
        <v>15000</v>
      </c>
    </row>
    <row r="24" spans="1:13" s="4" customFormat="1" ht="22.5" customHeight="1" x14ac:dyDescent="0.45">
      <c r="A24" s="9">
        <v>17</v>
      </c>
      <c r="B24" s="13" t="s">
        <v>187</v>
      </c>
      <c r="C24" s="13" t="s">
        <v>173</v>
      </c>
      <c r="D24" s="13" t="s">
        <v>173</v>
      </c>
      <c r="E24" s="13" t="s">
        <v>174</v>
      </c>
      <c r="F24" s="13" t="s">
        <v>193</v>
      </c>
      <c r="G24" s="32">
        <v>13000</v>
      </c>
      <c r="H24" s="112">
        <v>0</v>
      </c>
      <c r="I24" s="112">
        <v>0</v>
      </c>
      <c r="J24" s="112">
        <v>0</v>
      </c>
      <c r="K24" s="112">
        <v>0</v>
      </c>
      <c r="L24" s="112">
        <v>0</v>
      </c>
      <c r="M24" s="113">
        <f t="shared" si="0"/>
        <v>13000</v>
      </c>
    </row>
    <row r="25" spans="1:13" ht="22.5" customHeight="1" x14ac:dyDescent="0.45">
      <c r="A25" s="199" t="s">
        <v>197</v>
      </c>
      <c r="B25" s="200"/>
      <c r="C25" s="200"/>
      <c r="D25" s="200"/>
      <c r="E25" s="200"/>
      <c r="F25" s="207"/>
      <c r="G25" s="15">
        <f t="shared" ref="G25:M25" si="1">SUM(G8:G24)</f>
        <v>310000</v>
      </c>
      <c r="H25" s="15">
        <f t="shared" si="1"/>
        <v>0</v>
      </c>
      <c r="I25" s="15">
        <f t="shared" si="1"/>
        <v>0</v>
      </c>
      <c r="J25" s="15">
        <f t="shared" si="1"/>
        <v>0</v>
      </c>
      <c r="K25" s="15">
        <f t="shared" si="1"/>
        <v>0</v>
      </c>
      <c r="L25" s="15">
        <f t="shared" si="1"/>
        <v>0</v>
      </c>
      <c r="M25" s="15">
        <f t="shared" si="1"/>
        <v>310000</v>
      </c>
    </row>
    <row r="26" spans="1:13" ht="30.95" customHeight="1" x14ac:dyDescent="0.4">
      <c r="A26" s="14"/>
      <c r="D26" s="28"/>
      <c r="E26" s="28"/>
      <c r="F26" s="28"/>
      <c r="G26" s="29"/>
      <c r="H26" s="23"/>
      <c r="I26" s="23"/>
      <c r="J26" s="23"/>
      <c r="K26" s="23"/>
      <c r="L26" s="23"/>
      <c r="M26" s="23"/>
    </row>
    <row r="27" spans="1:13" ht="30.95" customHeight="1" x14ac:dyDescent="0.4">
      <c r="A27" s="14"/>
      <c r="D27" s="28"/>
      <c r="E27" s="28"/>
      <c r="F27" s="28"/>
      <c r="G27" s="29"/>
      <c r="H27" s="23"/>
      <c r="I27" s="23"/>
      <c r="J27" s="23"/>
      <c r="K27" s="23"/>
      <c r="L27" s="23"/>
      <c r="M27" s="23"/>
    </row>
    <row r="28" spans="1:13" ht="30.95" customHeight="1" thickBot="1" x14ac:dyDescent="0.5">
      <c r="A28" s="14"/>
      <c r="B28" s="46"/>
      <c r="C28" s="17"/>
      <c r="D28" s="28"/>
      <c r="E28" s="28"/>
      <c r="F28" s="23"/>
      <c r="G28" s="46"/>
      <c r="H28" s="46"/>
      <c r="I28" s="46"/>
    </row>
    <row r="29" spans="1:13" ht="30.95" customHeight="1" x14ac:dyDescent="0.5">
      <c r="A29" s="14"/>
      <c r="B29" s="143" t="s">
        <v>98</v>
      </c>
      <c r="C29" s="153"/>
      <c r="D29" s="153"/>
      <c r="E29" s="153"/>
      <c r="F29" s="156"/>
      <c r="G29" s="154" t="s">
        <v>221</v>
      </c>
      <c r="H29" s="154"/>
      <c r="I29" s="155"/>
    </row>
    <row r="30" spans="1:13" ht="30.95" customHeight="1" x14ac:dyDescent="0.5">
      <c r="A30" s="14"/>
      <c r="B30" s="143" t="s">
        <v>198</v>
      </c>
      <c r="C30" s="153"/>
      <c r="D30" s="153"/>
      <c r="E30" s="153"/>
      <c r="F30" s="156"/>
      <c r="G30" s="154" t="s">
        <v>222</v>
      </c>
      <c r="H30" s="155"/>
      <c r="I30" s="154"/>
    </row>
    <row r="31" spans="1:13" ht="30.95" customHeight="1" x14ac:dyDescent="0.45">
      <c r="A31" s="18"/>
      <c r="B31" s="17"/>
      <c r="C31" s="17"/>
      <c r="D31" s="17"/>
      <c r="E31" s="17"/>
      <c r="F31" s="17"/>
      <c r="G31" s="20"/>
      <c r="H31" s="20"/>
      <c r="I31" s="20"/>
      <c r="J31" s="22"/>
      <c r="K31" s="48"/>
      <c r="L31" s="48"/>
      <c r="M31" s="51"/>
    </row>
    <row r="32" spans="1:13" ht="30.95" customHeight="1" x14ac:dyDescent="0.45">
      <c r="A32" s="18"/>
      <c r="B32" s="17"/>
      <c r="C32" s="17"/>
      <c r="D32" s="17"/>
      <c r="E32" s="17"/>
      <c r="F32" s="17"/>
      <c r="G32" s="20"/>
      <c r="K32" s="22"/>
      <c r="L32" s="22"/>
      <c r="M32" s="23"/>
    </row>
    <row r="33" spans="1:16" ht="30.95" customHeight="1" x14ac:dyDescent="0.45">
      <c r="A33" s="18"/>
      <c r="B33" s="17"/>
      <c r="C33" s="17"/>
      <c r="D33" s="17"/>
      <c r="E33" s="17"/>
      <c r="F33" s="17"/>
      <c r="G33" s="20"/>
      <c r="K33" s="22"/>
      <c r="L33" s="22"/>
      <c r="M33" s="23"/>
    </row>
    <row r="34" spans="1:16" ht="30.95" customHeight="1" x14ac:dyDescent="0.45">
      <c r="A34" s="18"/>
      <c r="B34" s="17"/>
      <c r="C34" s="17"/>
      <c r="D34" s="17"/>
      <c r="E34" s="17"/>
      <c r="F34" s="17"/>
      <c r="G34" s="20"/>
      <c r="H34" s="20"/>
      <c r="I34" s="20"/>
      <c r="J34" s="22"/>
      <c r="K34" s="22"/>
      <c r="L34" s="22"/>
      <c r="M34" s="23"/>
    </row>
    <row r="35" spans="1:16" ht="30.95" customHeight="1" x14ac:dyDescent="0.45">
      <c r="A35" s="30"/>
      <c r="B35" s="31"/>
      <c r="C35" s="31"/>
      <c r="D35" s="31"/>
      <c r="E35" s="31"/>
      <c r="F35" s="31"/>
      <c r="G35" s="30"/>
      <c r="H35" s="30"/>
      <c r="I35" s="30"/>
      <c r="J35" s="30"/>
      <c r="K35" s="31"/>
      <c r="L35" s="31"/>
      <c r="M35" s="31"/>
    </row>
    <row r="36" spans="1:16" ht="28.5" x14ac:dyDescent="0.45">
      <c r="A36" s="25"/>
      <c r="B36" s="31"/>
      <c r="C36" s="31"/>
      <c r="D36" s="31"/>
      <c r="E36" s="31"/>
      <c r="F36" s="31"/>
      <c r="G36" s="25"/>
      <c r="H36" s="25"/>
      <c r="I36" s="25"/>
      <c r="J36" s="25"/>
      <c r="K36" s="31"/>
      <c r="L36" s="31"/>
      <c r="M36" s="31"/>
      <c r="N36" s="25"/>
      <c r="O36" s="25"/>
      <c r="P36" s="25"/>
    </row>
    <row r="37" spans="1:16" ht="28.5" x14ac:dyDescent="0.45">
      <c r="A37" s="25"/>
      <c r="B37" s="31"/>
      <c r="C37" s="31"/>
      <c r="D37" s="31"/>
      <c r="E37" s="31"/>
      <c r="F37" s="31"/>
      <c r="G37" s="25"/>
      <c r="H37" s="25"/>
      <c r="I37" s="25"/>
      <c r="J37" s="25"/>
      <c r="K37" s="31"/>
      <c r="L37" s="31"/>
      <c r="M37" s="31"/>
      <c r="N37" s="25"/>
      <c r="O37" s="25"/>
      <c r="P37" s="25"/>
    </row>
  </sheetData>
  <sortState xmlns:xlrd2="http://schemas.microsoft.com/office/spreadsheetml/2017/richdata2" ref="A8:M24">
    <sortCondition descending="1" ref="G24"/>
  </sortState>
  <mergeCells count="5">
    <mergeCell ref="A3:M3"/>
    <mergeCell ref="A5:M5"/>
    <mergeCell ref="A25:F25"/>
    <mergeCell ref="A4:M4"/>
    <mergeCell ref="A1:M1"/>
  </mergeCells>
  <pageMargins left="0.23622047244094491" right="0.23622047244094491" top="0.74803149606299213" bottom="0.74803149606299213" header="0.51181102362204722" footer="0.51181102362204722"/>
  <pageSetup paperSize="5" scale="5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28"/>
  <sheetViews>
    <sheetView view="pageBreakPreview" zoomScale="60" zoomScaleNormal="100" zoomScalePageLayoutView="39" workbookViewId="0">
      <selection activeCell="A12" sqref="A12"/>
    </sheetView>
  </sheetViews>
  <sheetFormatPr baseColWidth="10" defaultColWidth="9.140625" defaultRowHeight="15" x14ac:dyDescent="0.25"/>
  <cols>
    <col min="1" max="1" width="6.42578125" customWidth="1"/>
    <col min="2" max="2" width="62.7109375" customWidth="1"/>
    <col min="3" max="3" width="88.28515625" customWidth="1"/>
    <col min="4" max="4" width="20.85546875" customWidth="1"/>
    <col min="5" max="5" width="37.7109375" style="100" customWidth="1"/>
    <col min="6" max="6" width="22.42578125" customWidth="1"/>
    <col min="7" max="7" width="18.140625" customWidth="1"/>
    <col min="8" max="8" width="16.7109375" customWidth="1"/>
    <col min="9" max="9" width="20.140625" customWidth="1"/>
    <col min="10" max="10" width="20.42578125" customWidth="1"/>
    <col min="11" max="11" width="17.140625" customWidth="1"/>
    <col min="12" max="12" width="19.85546875" customWidth="1"/>
    <col min="13" max="13" width="25.7109375" customWidth="1"/>
    <col min="14" max="14" width="21.28515625" customWidth="1"/>
  </cols>
  <sheetData>
    <row r="1" spans="1:16" s="1" customFormat="1" ht="27" x14ac:dyDescent="0.5">
      <c r="E1" s="95"/>
    </row>
    <row r="2" spans="1:16" s="1" customFormat="1" ht="27" x14ac:dyDescent="0.5">
      <c r="A2" s="2"/>
      <c r="B2" s="2"/>
      <c r="C2" s="2"/>
      <c r="D2" s="2"/>
      <c r="E2" s="96"/>
      <c r="F2" s="2"/>
      <c r="G2" s="2"/>
      <c r="H2" s="2"/>
      <c r="I2" s="2"/>
      <c r="J2" s="2"/>
      <c r="K2" s="2"/>
      <c r="L2" s="2"/>
      <c r="M2" s="2"/>
      <c r="N2" s="2"/>
    </row>
    <row r="3" spans="1:16" s="1" customFormat="1" ht="18" customHeight="1" x14ac:dyDescent="0.5">
      <c r="A3" s="2"/>
      <c r="B3" s="2"/>
      <c r="C3" s="2"/>
      <c r="D3" s="2"/>
      <c r="E3" s="96"/>
      <c r="F3" s="2"/>
      <c r="G3" s="2"/>
      <c r="H3" s="2"/>
      <c r="I3" s="2"/>
      <c r="J3" s="2"/>
      <c r="K3" s="2"/>
      <c r="L3" s="2"/>
      <c r="M3" s="2"/>
      <c r="N3" s="2"/>
    </row>
    <row r="4" spans="1:16" s="1" customFormat="1" ht="20.25" customHeight="1" x14ac:dyDescent="0.5">
      <c r="A4" s="201" t="s">
        <v>0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</row>
    <row r="5" spans="1:16" s="1" customFormat="1" ht="24" customHeight="1" x14ac:dyDescent="0.5">
      <c r="A5" s="208" t="s">
        <v>351</v>
      </c>
      <c r="B5" s="208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59"/>
    </row>
    <row r="6" spans="1:16" s="1" customFormat="1" ht="27" x14ac:dyDescent="0.5">
      <c r="A6" s="201" t="s">
        <v>166</v>
      </c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1"/>
      <c r="O6" s="3"/>
      <c r="P6" s="3"/>
    </row>
    <row r="7" spans="1:16" s="201" customFormat="1" ht="27" x14ac:dyDescent="0.25"/>
    <row r="8" spans="1:16" s="4" customFormat="1" ht="67.5" x14ac:dyDescent="0.45">
      <c r="A8" s="5" t="s">
        <v>1</v>
      </c>
      <c r="B8" s="6" t="s">
        <v>2</v>
      </c>
      <c r="C8" s="7" t="s">
        <v>3</v>
      </c>
      <c r="D8" s="6" t="s">
        <v>4</v>
      </c>
      <c r="E8" s="7" t="s">
        <v>5</v>
      </c>
      <c r="F8" s="7" t="s">
        <v>192</v>
      </c>
      <c r="G8" s="7" t="s">
        <v>196</v>
      </c>
      <c r="H8" s="6" t="s">
        <v>6</v>
      </c>
      <c r="I8" s="7" t="s">
        <v>7</v>
      </c>
      <c r="J8" s="6" t="s">
        <v>8</v>
      </c>
      <c r="K8" s="7" t="s">
        <v>9</v>
      </c>
      <c r="L8" s="7" t="s">
        <v>10</v>
      </c>
      <c r="M8" s="7" t="s">
        <v>11</v>
      </c>
      <c r="N8" s="6" t="s">
        <v>12</v>
      </c>
    </row>
    <row r="9" spans="1:16" s="175" customFormat="1" ht="32.25" customHeight="1" x14ac:dyDescent="0.45">
      <c r="A9" s="9">
        <v>1</v>
      </c>
      <c r="B9" s="11" t="s">
        <v>256</v>
      </c>
      <c r="C9" s="11" t="s">
        <v>217</v>
      </c>
      <c r="D9" s="11" t="s">
        <v>26</v>
      </c>
      <c r="E9" s="27" t="s">
        <v>167</v>
      </c>
      <c r="F9" s="11" t="s">
        <v>193</v>
      </c>
      <c r="G9" s="32">
        <v>60000</v>
      </c>
      <c r="H9" s="12">
        <v>3486.65</v>
      </c>
      <c r="I9" s="12">
        <v>25</v>
      </c>
      <c r="J9" s="12">
        <v>1722</v>
      </c>
      <c r="K9" s="12">
        <v>1824</v>
      </c>
      <c r="L9" s="12">
        <v>5460</v>
      </c>
      <c r="M9" s="12">
        <f>+H9+I9+J9+K9+L9</f>
        <v>12517.65</v>
      </c>
      <c r="N9" s="12">
        <f>+G9-M9</f>
        <v>47482.35</v>
      </c>
    </row>
    <row r="10" spans="1:16" s="8" customFormat="1" ht="29.25" customHeight="1" x14ac:dyDescent="0.45">
      <c r="A10" s="9">
        <v>2</v>
      </c>
      <c r="B10" s="10" t="s">
        <v>39</v>
      </c>
      <c r="C10" s="11" t="s">
        <v>36</v>
      </c>
      <c r="D10" s="11" t="s">
        <v>40</v>
      </c>
      <c r="E10" s="27" t="s">
        <v>167</v>
      </c>
      <c r="F10" s="11" t="s">
        <v>193</v>
      </c>
      <c r="G10" s="69">
        <v>50000</v>
      </c>
      <c r="H10" s="12">
        <v>1854</v>
      </c>
      <c r="I10" s="12">
        <v>25</v>
      </c>
      <c r="J10" s="12">
        <v>1435</v>
      </c>
      <c r="K10" s="12">
        <v>1520</v>
      </c>
      <c r="L10" s="12">
        <v>4860</v>
      </c>
      <c r="M10" s="12">
        <f>+H10+I10+J10+K10+L10</f>
        <v>9694</v>
      </c>
      <c r="N10" s="12">
        <f>+G10-M10</f>
        <v>40306</v>
      </c>
    </row>
    <row r="11" spans="1:16" s="8" customFormat="1" ht="26.25" customHeight="1" x14ac:dyDescent="0.45">
      <c r="A11" s="9">
        <v>3</v>
      </c>
      <c r="B11" s="11" t="s">
        <v>169</v>
      </c>
      <c r="C11" s="11" t="s">
        <v>217</v>
      </c>
      <c r="D11" s="11" t="s">
        <v>170</v>
      </c>
      <c r="E11" s="27" t="s">
        <v>167</v>
      </c>
      <c r="F11" s="11" t="s">
        <v>194</v>
      </c>
      <c r="G11" s="32">
        <v>25665.41</v>
      </c>
      <c r="H11" s="12">
        <v>0</v>
      </c>
      <c r="I11" s="12">
        <v>25</v>
      </c>
      <c r="J11" s="12">
        <v>736.6</v>
      </c>
      <c r="K11" s="12">
        <v>780.23</v>
      </c>
      <c r="L11" s="12">
        <v>0</v>
      </c>
      <c r="M11" s="12">
        <f>+H11+I11+J11+K11+L11</f>
        <v>1541.83</v>
      </c>
      <c r="N11" s="12">
        <f>+G11-M11</f>
        <v>24123.58</v>
      </c>
    </row>
    <row r="12" spans="1:16" s="4" customFormat="1" ht="28.5" customHeight="1" x14ac:dyDescent="0.45">
      <c r="A12" s="9">
        <v>4</v>
      </c>
      <c r="B12" s="11" t="s">
        <v>168</v>
      </c>
      <c r="C12" s="11" t="s">
        <v>217</v>
      </c>
      <c r="D12" s="13" t="s">
        <v>106</v>
      </c>
      <c r="E12" s="27" t="s">
        <v>167</v>
      </c>
      <c r="F12" s="11" t="s">
        <v>193</v>
      </c>
      <c r="G12" s="32">
        <v>10000</v>
      </c>
      <c r="H12" s="12">
        <v>0</v>
      </c>
      <c r="I12" s="12">
        <v>25</v>
      </c>
      <c r="J12" s="12">
        <v>287</v>
      </c>
      <c r="K12" s="12">
        <v>304</v>
      </c>
      <c r="L12" s="12">
        <v>0</v>
      </c>
      <c r="M12" s="12">
        <f>+H12+I12+J12+K12+L12</f>
        <v>616</v>
      </c>
      <c r="N12" s="12">
        <f>+G12-M12</f>
        <v>9384</v>
      </c>
    </row>
    <row r="13" spans="1:16" ht="45" customHeight="1" x14ac:dyDescent="0.45">
      <c r="A13" s="199" t="s">
        <v>197</v>
      </c>
      <c r="B13" s="200"/>
      <c r="C13" s="200"/>
      <c r="D13" s="200"/>
      <c r="E13" s="200"/>
      <c r="F13" s="207"/>
      <c r="G13" s="15">
        <f t="shared" ref="G13:N13" si="0">SUM(G9:G12)</f>
        <v>145665.41</v>
      </c>
      <c r="H13" s="15">
        <f t="shared" si="0"/>
        <v>5340.65</v>
      </c>
      <c r="I13" s="15">
        <f t="shared" si="0"/>
        <v>100</v>
      </c>
      <c r="J13" s="15">
        <f t="shared" si="0"/>
        <v>4180.6000000000004</v>
      </c>
      <c r="K13" s="15">
        <f t="shared" si="0"/>
        <v>4428.2299999999996</v>
      </c>
      <c r="L13" s="15">
        <f t="shared" si="0"/>
        <v>10320</v>
      </c>
      <c r="M13" s="15">
        <f t="shared" si="0"/>
        <v>24369.480000000003</v>
      </c>
      <c r="N13" s="15">
        <f t="shared" si="0"/>
        <v>121295.93000000001</v>
      </c>
    </row>
    <row r="14" spans="1:16" ht="45" customHeight="1" x14ac:dyDescent="0.4">
      <c r="A14" s="14"/>
      <c r="B14" s="28"/>
      <c r="C14" s="28"/>
      <c r="D14" s="28"/>
      <c r="E14" s="97"/>
      <c r="F14" s="28"/>
      <c r="G14" s="29"/>
      <c r="H14" s="23"/>
      <c r="I14" s="23"/>
      <c r="J14" s="23"/>
      <c r="K14" s="23"/>
      <c r="L14" s="23"/>
      <c r="M14" s="23"/>
      <c r="N14" s="23"/>
    </row>
    <row r="15" spans="1:16" ht="30.95" customHeight="1" x14ac:dyDescent="0.4">
      <c r="A15" s="14"/>
      <c r="B15" s="28"/>
      <c r="C15" s="28"/>
      <c r="D15" s="28"/>
      <c r="E15" s="97"/>
      <c r="F15" s="28"/>
      <c r="G15" s="29"/>
      <c r="H15" s="23"/>
      <c r="I15" s="23"/>
      <c r="J15" s="23"/>
      <c r="K15" s="23"/>
      <c r="L15" s="23"/>
      <c r="M15" s="23"/>
      <c r="N15" s="23"/>
    </row>
    <row r="16" spans="1:16" ht="30.95" customHeight="1" x14ac:dyDescent="0.4">
      <c r="A16" s="14"/>
      <c r="B16" s="28"/>
      <c r="C16" s="28"/>
      <c r="D16" s="28"/>
      <c r="E16" s="97"/>
      <c r="F16" s="28"/>
      <c r="G16" s="29"/>
      <c r="H16" s="23"/>
      <c r="I16" s="23"/>
      <c r="J16" s="23"/>
      <c r="K16" s="23"/>
      <c r="L16" s="23"/>
      <c r="M16" s="23"/>
      <c r="N16" s="67"/>
    </row>
    <row r="17" spans="1:16" ht="30.95" customHeight="1" x14ac:dyDescent="0.4">
      <c r="A17" s="14"/>
      <c r="B17" s="28"/>
      <c r="C17" s="28"/>
      <c r="D17" s="28"/>
      <c r="E17" s="97"/>
      <c r="F17" s="28"/>
      <c r="G17" s="29"/>
      <c r="H17" s="23"/>
      <c r="I17" s="23"/>
      <c r="J17" s="23"/>
      <c r="K17" s="23"/>
      <c r="L17" s="23"/>
      <c r="M17" s="23"/>
      <c r="N17" s="23"/>
    </row>
    <row r="18" spans="1:16" ht="30.95" customHeight="1" x14ac:dyDescent="0.45">
      <c r="A18" s="18"/>
      <c r="B18" s="19"/>
      <c r="C18" s="17"/>
      <c r="D18" s="17"/>
      <c r="E18" s="98"/>
      <c r="F18" s="17"/>
      <c r="G18" s="20"/>
      <c r="H18" s="21"/>
      <c r="I18" s="21"/>
      <c r="J18" s="21"/>
      <c r="K18" s="22"/>
      <c r="L18" s="22"/>
      <c r="M18" s="22"/>
      <c r="N18" s="23"/>
    </row>
    <row r="19" spans="1:16" ht="30.95" customHeight="1" x14ac:dyDescent="0.5">
      <c r="A19" s="18"/>
      <c r="B19" s="153" t="s">
        <v>223</v>
      </c>
      <c r="C19" s="153"/>
      <c r="D19" s="153"/>
      <c r="E19" s="162"/>
      <c r="F19" s="153"/>
      <c r="G19" s="154"/>
      <c r="H19" s="154" t="s">
        <v>99</v>
      </c>
      <c r="I19" s="154"/>
      <c r="J19" s="154"/>
      <c r="K19" s="24"/>
      <c r="L19" s="22"/>
      <c r="M19" s="22"/>
      <c r="N19" s="23"/>
    </row>
    <row r="20" spans="1:16" ht="30.95" customHeight="1" x14ac:dyDescent="0.5">
      <c r="A20" s="18"/>
      <c r="B20" s="153" t="s">
        <v>224</v>
      </c>
      <c r="C20" s="153"/>
      <c r="D20" s="153"/>
      <c r="E20" s="162"/>
      <c r="F20" s="153"/>
      <c r="G20" s="154"/>
      <c r="H20" s="154" t="s">
        <v>100</v>
      </c>
      <c r="I20" s="154"/>
      <c r="J20" s="155"/>
      <c r="K20" s="20"/>
      <c r="L20" s="22"/>
      <c r="M20" s="22"/>
      <c r="N20" s="23"/>
    </row>
    <row r="21" spans="1:16" ht="30.95" customHeight="1" x14ac:dyDescent="0.45">
      <c r="A21" s="18"/>
      <c r="B21" s="17"/>
      <c r="C21" s="17"/>
      <c r="D21" s="17"/>
      <c r="E21" s="98"/>
      <c r="F21" s="17"/>
      <c r="G21" s="20"/>
      <c r="H21" s="20"/>
      <c r="I21" s="20"/>
      <c r="J21" s="20"/>
      <c r="K21" s="22"/>
      <c r="L21" s="22"/>
      <c r="M21" s="22"/>
      <c r="N21" s="23"/>
    </row>
    <row r="22" spans="1:16" ht="30.95" customHeight="1" x14ac:dyDescent="0.45">
      <c r="A22" s="18"/>
      <c r="B22" s="17"/>
      <c r="C22" s="17"/>
      <c r="D22" s="17"/>
      <c r="E22" s="98"/>
      <c r="F22" s="17"/>
      <c r="G22" s="20"/>
      <c r="H22" s="22"/>
      <c r="I22" s="22"/>
      <c r="J22" s="22"/>
      <c r="K22" s="22"/>
      <c r="L22" s="22"/>
      <c r="M22" s="22"/>
      <c r="N22" s="23"/>
    </row>
    <row r="23" spans="1:16" ht="30.95" customHeight="1" x14ac:dyDescent="0.45">
      <c r="A23" s="18"/>
      <c r="B23" s="17"/>
      <c r="C23" s="17"/>
      <c r="D23" s="17"/>
      <c r="E23" s="98"/>
      <c r="F23" s="17"/>
      <c r="G23" s="20"/>
      <c r="H23" s="22"/>
      <c r="I23" s="22"/>
      <c r="J23" s="22"/>
      <c r="K23" s="22"/>
      <c r="L23" s="22"/>
      <c r="M23" s="22"/>
      <c r="N23" s="23"/>
    </row>
    <row r="24" spans="1:16" ht="30.95" customHeight="1" x14ac:dyDescent="0.4">
      <c r="A24" s="14"/>
      <c r="B24" s="28"/>
      <c r="C24" s="28"/>
      <c r="D24" s="28"/>
      <c r="E24" s="97"/>
      <c r="F24" s="28"/>
      <c r="G24" s="29"/>
      <c r="H24" s="23"/>
      <c r="I24" s="23"/>
      <c r="J24" s="23"/>
      <c r="K24" s="23"/>
      <c r="L24" s="23"/>
      <c r="M24" s="23"/>
      <c r="N24" s="23"/>
    </row>
    <row r="25" spans="1:16" ht="33" customHeight="1" x14ac:dyDescent="0.4">
      <c r="A25" s="14"/>
      <c r="B25" s="28"/>
      <c r="C25" s="28"/>
      <c r="D25" s="28"/>
      <c r="E25" s="97"/>
      <c r="F25" s="28"/>
      <c r="G25" s="29"/>
      <c r="H25" s="23"/>
      <c r="I25" s="23"/>
      <c r="J25" s="23"/>
      <c r="K25" s="23"/>
      <c r="L25" s="23"/>
      <c r="M25" s="23"/>
      <c r="N25" s="23"/>
    </row>
    <row r="26" spans="1:16" ht="30.95" customHeight="1" x14ac:dyDescent="0.45">
      <c r="A26" s="30"/>
      <c r="B26" s="31"/>
      <c r="C26" s="31"/>
      <c r="D26" s="31"/>
      <c r="E26" s="99"/>
      <c r="F26" s="31"/>
      <c r="G26" s="30"/>
      <c r="H26" s="30"/>
      <c r="I26" s="30"/>
      <c r="J26" s="30"/>
      <c r="K26" s="30"/>
      <c r="L26" s="31"/>
      <c r="M26" s="31"/>
      <c r="N26" s="31"/>
    </row>
    <row r="27" spans="1:16" ht="28.5" x14ac:dyDescent="0.45">
      <c r="A27" s="25"/>
      <c r="B27" s="31"/>
      <c r="C27" s="31"/>
      <c r="D27" s="31"/>
      <c r="E27" s="99"/>
      <c r="F27" s="31"/>
      <c r="G27" s="25"/>
      <c r="H27" s="25"/>
      <c r="I27" s="25"/>
      <c r="J27" s="25"/>
      <c r="K27" s="25"/>
      <c r="L27" s="31"/>
      <c r="M27" s="31"/>
      <c r="N27" s="31"/>
      <c r="O27" s="25"/>
      <c r="P27" s="25"/>
    </row>
    <row r="28" spans="1:16" ht="28.5" x14ac:dyDescent="0.45">
      <c r="A28" s="25"/>
      <c r="B28" s="31"/>
      <c r="C28" s="31"/>
      <c r="D28" s="31"/>
      <c r="E28" s="99"/>
      <c r="F28" s="31"/>
      <c r="G28" s="25"/>
      <c r="H28" s="25"/>
      <c r="I28" s="25"/>
      <c r="J28" s="25"/>
      <c r="K28" s="25"/>
      <c r="L28" s="31"/>
      <c r="M28" s="31"/>
      <c r="N28" s="31"/>
      <c r="O28" s="25"/>
      <c r="P28" s="25"/>
    </row>
  </sheetData>
  <sortState xmlns:xlrd2="http://schemas.microsoft.com/office/spreadsheetml/2017/richdata2" ref="A10:N12">
    <sortCondition descending="1" ref="G12"/>
  </sortState>
  <mergeCells count="5">
    <mergeCell ref="A4:N4"/>
    <mergeCell ref="A6:N6"/>
    <mergeCell ref="A13:F13"/>
    <mergeCell ref="A5:N5"/>
    <mergeCell ref="A7:XFD7"/>
  </mergeCells>
  <printOptions horizontalCentered="1"/>
  <pageMargins left="3.937007874015748E-2" right="3.937007874015748E-2" top="0.77" bottom="0.74803149606299213" header="0.31496062992125984" footer="0.31496062992125984"/>
  <pageSetup paperSize="5" scale="4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28"/>
  <sheetViews>
    <sheetView tabSelected="1" view="pageBreakPreview" zoomScale="50" zoomScaleNormal="100" zoomScaleSheetLayoutView="50" workbookViewId="0">
      <selection activeCell="D15" sqref="D15"/>
    </sheetView>
  </sheetViews>
  <sheetFormatPr baseColWidth="10" defaultColWidth="11.42578125" defaultRowHeight="15" x14ac:dyDescent="0.25"/>
  <cols>
    <col min="1" max="1" width="6.42578125" customWidth="1"/>
    <col min="2" max="2" width="63.7109375" customWidth="1"/>
    <col min="3" max="3" width="56.140625" customWidth="1"/>
    <col min="4" max="5" width="38.7109375" customWidth="1"/>
    <col min="6" max="6" width="19.5703125" customWidth="1"/>
    <col min="7" max="7" width="18.140625" customWidth="1"/>
    <col min="8" max="8" width="18" customWidth="1"/>
    <col min="9" max="9" width="17.28515625" customWidth="1"/>
    <col min="10" max="10" width="16.28515625" customWidth="1"/>
    <col min="11" max="11" width="17.140625" customWidth="1"/>
    <col min="12" max="12" width="17.7109375" customWidth="1"/>
    <col min="13" max="13" width="23.7109375" customWidth="1"/>
    <col min="14" max="14" width="22.140625" customWidth="1"/>
  </cols>
  <sheetData>
    <row r="1" spans="1:15" ht="27" x14ac:dyDescent="0.5">
      <c r="A1" s="202"/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spans="1:15" ht="18.75" customHeight="1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5" ht="8.25" hidden="1" customHeight="1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5" ht="27" x14ac:dyDescent="0.25">
      <c r="A4" s="209" t="s">
        <v>0</v>
      </c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</row>
    <row r="5" spans="1:15" ht="27" x14ac:dyDescent="0.25">
      <c r="A5" s="204" t="s">
        <v>352</v>
      </c>
      <c r="B5" s="204"/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59"/>
    </row>
    <row r="6" spans="1:15" ht="27" x14ac:dyDescent="0.25">
      <c r="A6" s="209" t="s">
        <v>257</v>
      </c>
      <c r="B6" s="209"/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209"/>
      <c r="O6" s="209"/>
    </row>
    <row r="7" spans="1:15" ht="18.75" x14ac:dyDescent="0.4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</row>
    <row r="8" spans="1:15" ht="45" x14ac:dyDescent="0.45">
      <c r="A8" s="36" t="s">
        <v>1</v>
      </c>
      <c r="B8" s="37" t="s">
        <v>2</v>
      </c>
      <c r="C8" s="37" t="s">
        <v>3</v>
      </c>
      <c r="D8" s="37" t="s">
        <v>4</v>
      </c>
      <c r="E8" s="60" t="s">
        <v>5</v>
      </c>
      <c r="F8" s="7" t="s">
        <v>192</v>
      </c>
      <c r="G8" s="60" t="s">
        <v>202</v>
      </c>
      <c r="H8" s="37" t="s">
        <v>6</v>
      </c>
      <c r="I8" s="60" t="s">
        <v>7</v>
      </c>
      <c r="J8" s="37" t="s">
        <v>8</v>
      </c>
      <c r="K8" s="60" t="s">
        <v>9</v>
      </c>
      <c r="L8" s="60" t="s">
        <v>10</v>
      </c>
      <c r="M8" s="60" t="s">
        <v>11</v>
      </c>
      <c r="N8" s="37" t="s">
        <v>12</v>
      </c>
      <c r="O8" s="61"/>
    </row>
    <row r="9" spans="1:15" ht="22.5" x14ac:dyDescent="0.45">
      <c r="A9" s="38">
        <v>1</v>
      </c>
      <c r="B9" s="10" t="s">
        <v>45</v>
      </c>
      <c r="C9" s="11" t="s">
        <v>24</v>
      </c>
      <c r="D9" s="11" t="s">
        <v>38</v>
      </c>
      <c r="E9" s="62" t="s">
        <v>27</v>
      </c>
      <c r="F9" s="11" t="s">
        <v>194</v>
      </c>
      <c r="G9" s="65">
        <v>10000</v>
      </c>
      <c r="H9" s="65">
        <v>0</v>
      </c>
      <c r="I9" s="65">
        <v>25</v>
      </c>
      <c r="J9" s="65">
        <v>287</v>
      </c>
      <c r="K9" s="65">
        <v>304</v>
      </c>
      <c r="L9" s="65">
        <v>1515.62</v>
      </c>
      <c r="M9" s="65">
        <f>+H9+I9+J9+K9+L9</f>
        <v>2131.62</v>
      </c>
      <c r="N9" s="65">
        <f>+G9-M9</f>
        <v>7868.38</v>
      </c>
      <c r="O9" s="35"/>
    </row>
    <row r="10" spans="1:15" ht="22.5" x14ac:dyDescent="0.45">
      <c r="A10" s="64"/>
      <c r="B10" s="63"/>
      <c r="C10" s="63"/>
      <c r="D10" s="63"/>
      <c r="E10" s="63"/>
      <c r="F10" s="63"/>
      <c r="G10" s="65"/>
      <c r="H10" s="65"/>
      <c r="I10" s="65"/>
      <c r="J10" s="65"/>
      <c r="K10" s="65"/>
      <c r="L10" s="65"/>
      <c r="M10" s="65"/>
      <c r="N10" s="65"/>
    </row>
    <row r="11" spans="1:15" ht="22.5" x14ac:dyDescent="0.45">
      <c r="A11" s="64"/>
      <c r="B11" s="63"/>
      <c r="C11" s="63"/>
      <c r="D11" s="63"/>
      <c r="E11" s="63"/>
      <c r="F11" s="63"/>
      <c r="G11" s="39">
        <f>SUM(G9:G9)</f>
        <v>10000</v>
      </c>
      <c r="H11" s="40">
        <f t="shared" ref="H11:N11" si="0">SUM(H9:H9)</f>
        <v>0</v>
      </c>
      <c r="I11" s="40">
        <f t="shared" si="0"/>
        <v>25</v>
      </c>
      <c r="J11" s="40">
        <f t="shared" si="0"/>
        <v>287</v>
      </c>
      <c r="K11" s="40">
        <f t="shared" si="0"/>
        <v>304</v>
      </c>
      <c r="L11" s="40">
        <f t="shared" si="0"/>
        <v>1515.62</v>
      </c>
      <c r="M11" s="40">
        <f t="shared" si="0"/>
        <v>2131.62</v>
      </c>
      <c r="N11" s="40">
        <f t="shared" si="0"/>
        <v>7868.38</v>
      </c>
    </row>
    <row r="12" spans="1:15" ht="18.75" x14ac:dyDescent="0.4">
      <c r="A12" s="41"/>
      <c r="B12" s="42"/>
      <c r="C12" s="42"/>
      <c r="D12" s="42"/>
      <c r="E12" s="42"/>
      <c r="F12" s="42"/>
      <c r="G12" s="43"/>
      <c r="H12" s="44"/>
      <c r="I12" s="44"/>
      <c r="J12" s="44"/>
      <c r="K12" s="44"/>
      <c r="L12" s="44"/>
      <c r="M12" s="44"/>
      <c r="N12" s="44"/>
    </row>
    <row r="13" spans="1:15" ht="18.75" x14ac:dyDescent="0.4">
      <c r="A13" s="41"/>
      <c r="B13" s="42"/>
      <c r="C13" s="42"/>
      <c r="D13" s="42"/>
      <c r="E13" s="42"/>
      <c r="F13" s="42"/>
      <c r="G13" s="43"/>
      <c r="H13" s="44"/>
      <c r="I13" s="44"/>
      <c r="J13" s="44"/>
      <c r="K13" s="44"/>
      <c r="L13" s="44"/>
      <c r="M13" s="44"/>
      <c r="N13" s="44"/>
    </row>
    <row r="14" spans="1:15" ht="18.75" x14ac:dyDescent="0.4">
      <c r="A14" s="41"/>
      <c r="B14" s="42"/>
      <c r="C14" s="42"/>
      <c r="D14" s="42"/>
      <c r="E14" s="42"/>
      <c r="F14" s="42"/>
      <c r="G14" s="43"/>
      <c r="H14" s="44"/>
      <c r="I14" s="44"/>
      <c r="J14" s="44"/>
      <c r="K14" s="44"/>
      <c r="L14" s="44"/>
      <c r="M14" s="44"/>
      <c r="N14" s="44"/>
    </row>
    <row r="15" spans="1:15" ht="18.75" x14ac:dyDescent="0.4">
      <c r="A15" s="41"/>
      <c r="B15" s="42"/>
      <c r="C15" s="42"/>
      <c r="D15" s="42"/>
      <c r="E15" s="42"/>
      <c r="F15" s="42"/>
      <c r="G15" s="43"/>
      <c r="H15" s="44"/>
      <c r="I15" s="44"/>
      <c r="J15" s="44"/>
      <c r="K15" s="44"/>
      <c r="L15" s="44"/>
      <c r="M15" s="44"/>
      <c r="N15" s="44"/>
    </row>
    <row r="16" spans="1:15" ht="18.75" x14ac:dyDescent="0.4">
      <c r="A16" s="41"/>
      <c r="B16" s="42"/>
      <c r="C16" s="42"/>
      <c r="D16" s="42"/>
      <c r="E16" s="42"/>
      <c r="F16" s="42"/>
      <c r="G16" s="43"/>
      <c r="H16" s="44"/>
      <c r="I16" s="44"/>
      <c r="J16" s="44"/>
      <c r="K16" s="44"/>
      <c r="L16" s="44"/>
      <c r="M16" s="44"/>
      <c r="N16" s="44"/>
    </row>
    <row r="17" spans="1:15" ht="18.75" x14ac:dyDescent="0.4">
      <c r="A17" s="41"/>
      <c r="B17" s="42"/>
      <c r="C17" s="42"/>
      <c r="D17" s="42"/>
      <c r="E17" s="42"/>
      <c r="F17" s="42"/>
      <c r="G17" s="43"/>
      <c r="H17" s="44"/>
      <c r="I17" s="44"/>
      <c r="J17" s="44"/>
      <c r="K17" s="44"/>
      <c r="L17" s="44"/>
      <c r="M17" s="44"/>
      <c r="N17" s="44"/>
    </row>
    <row r="18" spans="1:15" ht="23.25" thickBot="1" x14ac:dyDescent="0.5">
      <c r="A18" s="45"/>
      <c r="B18" s="46"/>
      <c r="C18" s="47"/>
      <c r="D18" s="47"/>
      <c r="E18" s="47"/>
      <c r="F18" s="47"/>
      <c r="G18" s="48"/>
      <c r="H18" s="49"/>
      <c r="I18" s="49"/>
      <c r="J18" s="49"/>
      <c r="K18" s="50"/>
      <c r="L18" s="50"/>
      <c r="M18" s="50"/>
      <c r="N18" s="44"/>
    </row>
    <row r="19" spans="1:15" ht="24.75" x14ac:dyDescent="0.5">
      <c r="A19" s="45"/>
      <c r="B19" s="143" t="s">
        <v>98</v>
      </c>
      <c r="C19" s="143"/>
      <c r="D19" s="143"/>
      <c r="E19" s="143"/>
      <c r="F19" s="143"/>
      <c r="G19" s="144"/>
      <c r="H19" s="144" t="s">
        <v>99</v>
      </c>
      <c r="I19" s="144"/>
      <c r="J19" s="144"/>
      <c r="K19" s="51"/>
      <c r="L19" s="50"/>
      <c r="M19" s="50"/>
      <c r="N19" s="44"/>
    </row>
    <row r="20" spans="1:15" ht="24.75" x14ac:dyDescent="0.5">
      <c r="A20" s="45"/>
      <c r="B20" s="143" t="s">
        <v>198</v>
      </c>
      <c r="C20" s="143"/>
      <c r="D20" s="143"/>
      <c r="E20" s="143"/>
      <c r="F20" s="143"/>
      <c r="G20" s="144"/>
      <c r="H20" s="144" t="s">
        <v>100</v>
      </c>
      <c r="I20" s="144"/>
      <c r="J20" s="147"/>
      <c r="K20" s="48"/>
      <c r="L20" s="50"/>
      <c r="M20" s="50"/>
      <c r="N20" s="44"/>
    </row>
    <row r="21" spans="1:15" ht="22.5" x14ac:dyDescent="0.45">
      <c r="A21" s="45"/>
      <c r="B21" s="47"/>
      <c r="C21" s="47"/>
      <c r="D21" s="47"/>
      <c r="E21" s="47"/>
      <c r="F21" s="47"/>
      <c r="G21" s="48"/>
      <c r="H21" s="48"/>
      <c r="I21" s="48"/>
      <c r="J21" s="48"/>
      <c r="K21" s="50"/>
      <c r="L21" s="50"/>
      <c r="M21" s="50"/>
      <c r="N21" s="44"/>
    </row>
    <row r="22" spans="1:15" ht="22.5" x14ac:dyDescent="0.45">
      <c r="A22" s="45"/>
      <c r="B22" s="47"/>
      <c r="C22" s="47"/>
      <c r="D22" s="47"/>
      <c r="E22" s="47"/>
      <c r="F22" s="47"/>
      <c r="G22" s="48"/>
      <c r="H22" s="50"/>
      <c r="I22" s="50"/>
      <c r="J22" s="50"/>
      <c r="K22" s="50"/>
      <c r="L22" s="50"/>
      <c r="M22" s="50"/>
      <c r="N22" s="44"/>
    </row>
    <row r="23" spans="1:15" ht="22.5" x14ac:dyDescent="0.45">
      <c r="A23" s="45"/>
      <c r="B23" s="47"/>
      <c r="C23" s="47"/>
      <c r="D23" s="47"/>
      <c r="E23" s="47"/>
      <c r="F23" s="47"/>
      <c r="G23" s="48"/>
      <c r="H23" s="50"/>
      <c r="I23" s="50"/>
      <c r="J23" s="50"/>
      <c r="K23" s="50"/>
      <c r="L23" s="50"/>
      <c r="M23" s="50"/>
      <c r="N23" s="44"/>
    </row>
    <row r="24" spans="1:15" ht="18.75" x14ac:dyDescent="0.4">
      <c r="A24" s="41"/>
      <c r="B24" s="42"/>
      <c r="C24" s="42"/>
      <c r="D24" s="42"/>
      <c r="E24" s="42"/>
      <c r="F24" s="42"/>
      <c r="G24" s="43"/>
      <c r="H24" s="44"/>
      <c r="I24" s="44"/>
      <c r="J24" s="44"/>
      <c r="K24" s="44"/>
      <c r="L24" s="44"/>
      <c r="M24" s="44"/>
      <c r="N24" s="44"/>
    </row>
    <row r="25" spans="1:15" ht="18.75" x14ac:dyDescent="0.4">
      <c r="A25" s="41"/>
      <c r="B25" s="42"/>
      <c r="C25" s="42"/>
      <c r="D25" s="42"/>
      <c r="E25" s="42"/>
      <c r="F25" s="42"/>
      <c r="G25" s="43"/>
      <c r="H25" s="44"/>
      <c r="I25" s="44"/>
      <c r="J25" s="44"/>
      <c r="K25" s="44"/>
      <c r="L25" s="44"/>
      <c r="M25" s="44"/>
      <c r="N25" s="44"/>
    </row>
    <row r="26" spans="1:15" ht="28.5" x14ac:dyDescent="0.45">
      <c r="A26" s="52"/>
      <c r="B26" s="53"/>
      <c r="C26" s="53"/>
      <c r="D26" s="53"/>
      <c r="E26" s="53"/>
      <c r="F26" s="53"/>
      <c r="G26" s="52"/>
      <c r="H26" s="52"/>
      <c r="I26" s="52"/>
      <c r="J26" s="52"/>
      <c r="K26" s="52"/>
      <c r="L26" s="53"/>
      <c r="M26" s="53"/>
      <c r="N26" s="53"/>
      <c r="O26" s="54"/>
    </row>
    <row r="27" spans="1:15" ht="28.5" x14ac:dyDescent="0.45">
      <c r="A27" s="54"/>
      <c r="B27" s="53"/>
      <c r="C27" s="53"/>
      <c r="D27" s="53"/>
      <c r="E27" s="53"/>
      <c r="F27" s="53"/>
      <c r="G27" s="54"/>
      <c r="H27" s="54"/>
      <c r="I27" s="54"/>
      <c r="J27" s="54"/>
      <c r="K27" s="54"/>
      <c r="L27" s="53"/>
      <c r="M27" s="53"/>
      <c r="N27" s="53"/>
      <c r="O27" s="54"/>
    </row>
    <row r="28" spans="1:15" ht="28.5" x14ac:dyDescent="0.45">
      <c r="A28" s="54"/>
      <c r="B28" s="53"/>
      <c r="C28" s="53"/>
      <c r="D28" s="53"/>
      <c r="E28" s="53"/>
      <c r="F28" s="53"/>
      <c r="G28" s="54"/>
      <c r="H28" s="54"/>
      <c r="I28" s="54"/>
      <c r="J28" s="54"/>
      <c r="K28" s="54"/>
      <c r="L28" s="53"/>
      <c r="M28" s="53"/>
      <c r="N28" s="53"/>
    </row>
  </sheetData>
  <mergeCells count="4">
    <mergeCell ref="A4:O4"/>
    <mergeCell ref="A6:O6"/>
    <mergeCell ref="A1:O1"/>
    <mergeCell ref="A5:N5"/>
  </mergeCells>
  <pageMargins left="0.31496062992125984" right="0.82677165354330717" top="1.1811023622047245" bottom="0.74803149606299213" header="0.31496062992125984" footer="0.31496062992125984"/>
  <pageSetup paperSize="5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1036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FIJO PROG 01 </vt:lpstr>
      <vt:lpstr>FIJO PROG 11</vt:lpstr>
      <vt:lpstr>FIJO PROG 12</vt:lpstr>
      <vt:lpstr>CONT. PROG 11</vt:lpstr>
      <vt:lpstr>COMPENSACION POR SEGURIDAD</vt:lpstr>
      <vt:lpstr>TRAMITE DE PENSION</vt:lpstr>
      <vt:lpstr>CARRERA</vt:lpstr>
      <vt:lpstr>'COMPENSACION POR SEGURIDAD'!Área_de_impresión</vt:lpstr>
      <vt:lpstr>'CONT. PROG 11'!Área_de_impresión</vt:lpstr>
      <vt:lpstr>'FIJO PROG 01 '!Área_de_impresión</vt:lpstr>
      <vt:lpstr>'FIJO PROG 11'!Área_de_impresión</vt:lpstr>
      <vt:lpstr>'FIJO PROG 12'!Área_de_impresión</vt:lpstr>
      <vt:lpstr>'TRAMITE DE PENSION'!Área_de_impresión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 Ruiz</dc:creator>
  <dc:description/>
  <cp:lastModifiedBy>Heiliany López</cp:lastModifiedBy>
  <cp:revision>38</cp:revision>
  <cp:lastPrinted>2022-12-27T19:27:03Z</cp:lastPrinted>
  <dcterms:created xsi:type="dcterms:W3CDTF">2015-06-05T18:19:34Z</dcterms:created>
  <dcterms:modified xsi:type="dcterms:W3CDTF">2023-01-12T15:11:07Z</dcterms:modified>
  <dc:language>es-ES</dc:language>
</cp:coreProperties>
</file>